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480" windowWidth="27795" windowHeight="11505" tabRatio="727" firstSheet="2" activeTab="8"/>
  </bookViews>
  <sheets>
    <sheet name="Roaster 05-25-16" sheetId="5" state="hidden" r:id="rId1"/>
    <sheet name="Schedule" sheetId="18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Stat'!$B$5:$Z$85</definedName>
    <definedName name="_xlnm._FilterDatabase" localSheetId="7" hidden="1">'Comb Pitching Stat'!$B$5:$V$39</definedName>
  </definedNames>
  <calcPr calcId="144525"/>
</workbook>
</file>

<file path=xl/calcChain.xml><?xml version="1.0" encoding="utf-8"?>
<calcChain xmlns="http://schemas.openxmlformats.org/spreadsheetml/2006/main">
  <c r="C6" i="16" l="1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20" i="16"/>
  <c r="C12" i="13" l="1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21" i="17" l="1"/>
  <c r="V21" i="17"/>
  <c r="Q21" i="17"/>
  <c r="W20" i="17"/>
  <c r="V20" i="17"/>
  <c r="Q20" i="17"/>
  <c r="U20" i="17" s="1"/>
  <c r="W19" i="17"/>
  <c r="V19" i="17"/>
  <c r="Q19" i="17"/>
  <c r="U19" i="17" s="1"/>
  <c r="W18" i="17"/>
  <c r="V18" i="17"/>
  <c r="Q18" i="17"/>
  <c r="U18" i="17" s="1"/>
  <c r="V17" i="17"/>
  <c r="Q17" i="17"/>
  <c r="U17" i="17" s="1"/>
  <c r="C6" i="13" l="1"/>
  <c r="EH7" i="17" l="1"/>
  <c r="EH8" i="17"/>
  <c r="EH9" i="17"/>
  <c r="EH10" i="17"/>
  <c r="EH6" i="17"/>
  <c r="EG7" i="17"/>
  <c r="EG8" i="17"/>
  <c r="EG9" i="17"/>
  <c r="EG10" i="17"/>
  <c r="EG6" i="17"/>
  <c r="EF7" i="17"/>
  <c r="EF8" i="17"/>
  <c r="EF9" i="17"/>
  <c r="EF10" i="17"/>
  <c r="EF6" i="17"/>
  <c r="EI10" i="17" l="1"/>
  <c r="EI9" i="17"/>
  <c r="EI8" i="17"/>
  <c r="EI7" i="17"/>
  <c r="EI6" i="17"/>
  <c r="W10" i="17" l="1"/>
  <c r="W9" i="17"/>
  <c r="V10" i="17"/>
  <c r="Q10" i="17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<sst xmlns="http://schemas.openxmlformats.org/spreadsheetml/2006/main" count="2194" uniqueCount="489">
  <si>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</si>
  <si>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</si>
  <si>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</si>
  <si>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</si>
  <si>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</si>
  <si>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</si>
  <si>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</si>
  <si>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</si>
  <si>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</si>
  <si>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</si>
  <si>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</si>
  <si>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</si>
  <si>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</si>
  <si>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</si>
  <si>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</si>
  <si>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</si>
  <si>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</si>
  <si>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</si>
  <si>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</si>
  <si>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</si>
  <si>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</si>
  <si>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Hakjae Lee</t>
  </si>
  <si>
    <t>Younghan Kim</t>
  </si>
  <si>
    <t>Yongho Kim</t>
  </si>
  <si>
    <t>Jiman Park</t>
  </si>
  <si>
    <t>Minsoo Kim</t>
  </si>
  <si>
    <t>Gyuman Han</t>
  </si>
  <si>
    <t>Choongwook Seo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</si>
  <si>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</si>
  <si>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</si>
  <si>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</si>
  <si>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</si>
  <si>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</si>
  <si>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</si>
  <si>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</si>
  <si>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</si>
  <si>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</si>
  <si>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단장</t>
  </si>
  <si>
    <t>부단장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</si>
  <si>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</si>
  <si>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</si>
  <si>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</si>
  <si>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</si>
  <si>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</si>
  <si>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</si>
  <si>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</si>
  <si>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</si>
  <si>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</si>
  <si>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</si>
  <si>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</si>
  <si>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</si>
  <si>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</si>
  <si>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Hyuk Kim</t>
  </si>
  <si>
    <t>Jay Shin</t>
  </si>
  <si>
    <t>Kihyun Kim</t>
  </si>
  <si>
    <t>Minsoo Jung</t>
  </si>
  <si>
    <t>Scott Noh</t>
  </si>
  <si>
    <t>Sokann Ko</t>
  </si>
  <si>
    <t>Tim Rha</t>
  </si>
  <si>
    <t>Doohwan Chun</t>
  </si>
  <si>
    <t>Hongsoo Jun</t>
  </si>
  <si>
    <t>Jaehyun Kim</t>
  </si>
  <si>
    <t>Chester Lee</t>
  </si>
  <si>
    <t>Deukin Ha</t>
  </si>
  <si>
    <t>JK Choi</t>
  </si>
  <si>
    <t>Seunggon Park</t>
  </si>
  <si>
    <t>이충훈</t>
  </si>
  <si>
    <t>최경호</t>
  </si>
  <si>
    <t>김혁</t>
  </si>
  <si>
    <t>박장훈</t>
  </si>
  <si>
    <t>신정화</t>
  </si>
  <si>
    <t>김기현</t>
  </si>
  <si>
    <t>정민수</t>
  </si>
  <si>
    <t>노승혁</t>
  </si>
  <si>
    <t>고석환</t>
  </si>
  <si>
    <t>Rha, Tim</t>
  </si>
  <si>
    <t>전두환</t>
  </si>
  <si>
    <t>전홍수</t>
  </si>
  <si>
    <t>김재현</t>
  </si>
  <si>
    <t>하득인</t>
  </si>
  <si>
    <t>최재경</t>
  </si>
  <si>
    <t>안덕기</t>
  </si>
  <si>
    <t>박승곤</t>
  </si>
  <si>
    <t>Woojae Kim</t>
  </si>
  <si>
    <t>Woojoo Lee</t>
  </si>
  <si>
    <t>Seungwon Ju</t>
  </si>
  <si>
    <t>Woochul Jung</t>
  </si>
  <si>
    <t>Gyuhwan Lee</t>
  </si>
  <si>
    <t>Changhwa Lee</t>
  </si>
  <si>
    <t>Chuljoong Hwang</t>
  </si>
  <si>
    <t>Wonku Kim</t>
  </si>
  <si>
    <t>Bongik Kim</t>
  </si>
  <si>
    <t>Seunghee Lee</t>
  </si>
  <si>
    <t>Joonhyung Shim</t>
  </si>
  <si>
    <t>Jisung Roh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</si>
  <si>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</si>
  <si>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</si>
  <si>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</si>
  <si>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</si>
  <si>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</si>
  <si>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</si>
  <si>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</si>
  <si>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</si>
  <si>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</si>
  <si>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</si>
  <si>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</si>
  <si>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</si>
  <si>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</si>
  <si>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유근호</t>
  </si>
  <si>
    <t>Sungjoo Lee</t>
  </si>
  <si>
    <t>Donhoi Kwon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</si>
  <si>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</si>
  <si>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</si>
  <si>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</si>
  <si>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</si>
  <si>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</si>
  <si>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</si>
  <si>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</si>
  <si>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</si>
  <si>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</si>
  <si>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</si>
  <si>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</si>
  <si>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</si>
  <si>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</si>
  <si>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</si>
  <si>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</si>
  <si>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</si>
  <si>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</si>
  <si>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</si>
  <si>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</si>
  <si>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</si>
  <si>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</si>
  <si>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</si>
  <si>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</si>
  <si>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</si>
  <si>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</si>
  <si>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</si>
  <si>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</si>
  <si>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</si>
  <si>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</si>
  <si>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</si>
  <si>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</si>
  <si>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</si>
  <si>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</si>
  <si>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</si>
  <si>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</si>
  <si>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</si>
  <si>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</si>
  <si>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</si>
  <si>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</si>
  <si>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</si>
  <si>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</si>
  <si>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</si>
  <si>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</si>
  <si>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</si>
  <si>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</si>
  <si>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</si>
  <si>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</si>
  <si>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</si>
  <si>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</si>
  <si>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</si>
  <si>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</si>
  <si>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</si>
  <si>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</si>
  <si>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</si>
  <si>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</si>
  <si>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</si>
  <si>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</si>
  <si>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</si>
  <si>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</si>
  <si>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</si>
  <si>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</si>
  <si>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</si>
  <si>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</si>
  <si>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</si>
  <si>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</si>
  <si>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</si>
  <si>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</si>
  <si>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</si>
  <si>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</si>
  <si>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</si>
  <si>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</si>
  <si>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</si>
  <si>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</si>
  <si>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</si>
  <si>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</si>
  <si>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</si>
  <si>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</si>
  <si>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</si>
  <si>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</si>
  <si>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</si>
  <si>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</si>
  <si>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</si>
  <si>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</si>
  <si>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</si>
  <si>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</si>
  <si>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</si>
  <si>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</si>
  <si>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</si>
  <si>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</si>
  <si>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</si>
  <si>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</si>
  <si>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</si>
  <si>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</si>
  <si>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</si>
  <si>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</si>
  <si>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</si>
  <si>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</si>
  <si>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</si>
  <si>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</si>
  <si>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</si>
  <si>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</si>
  <si>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</si>
  <si>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</si>
  <si>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</si>
  <si>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</si>
  <si>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</si>
  <si>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</si>
  <si>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</si>
  <si>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</si>
  <si>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</si>
  <si>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</si>
  <si>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</si>
  <si>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</si>
  <si>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Dennis Choi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</si>
  <si>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</si>
  <si>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</si>
  <si>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</si>
  <si>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</si>
  <si>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</si>
  <si>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</si>
  <si>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</si>
  <si>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</si>
  <si>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</si>
  <si>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</si>
  <si>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</si>
  <si>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</si>
  <si>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</si>
  <si>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</si>
  <si>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</si>
  <si>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</si>
  <si>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</si>
  <si>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W1</t>
  </si>
  <si>
    <t>N/A</t>
  </si>
  <si>
    <t>L2</t>
  </si>
  <si>
    <t>Teams</t>
  </si>
  <si>
    <t>TOTAL</t>
  </si>
  <si>
    <t>5-0-0</t>
  </si>
  <si>
    <t>W5</t>
  </si>
  <si>
    <t xml:space="preserve"> Choongjae Lee</t>
  </si>
  <si>
    <t>곽상희</t>
  </si>
  <si>
    <t>이충재</t>
  </si>
  <si>
    <t>2-2-1</t>
  </si>
  <si>
    <t>0-4-1</t>
  </si>
  <si>
    <t xml:space="preserve"> Yongho Kim</t>
  </si>
  <si>
    <t xml:space="preserve"> Andrew Kang</t>
  </si>
  <si>
    <t xml:space="preserve"> Steve Kwon</t>
  </si>
  <si>
    <t xml:space="preserve"> Hakjae Lee</t>
  </si>
  <si>
    <t xml:space="preserve"> Nikolas Nadeau</t>
  </si>
  <si>
    <t xml:space="preserve"> Arnold Seo</t>
  </si>
  <si>
    <t xml:space="preserve"> Minsoo Kim</t>
  </si>
  <si>
    <t xml:space="preserve"> Peter Kye</t>
  </si>
  <si>
    <t xml:space="preserve"> Byungwook An</t>
  </si>
  <si>
    <t xml:space="preserve"> Gyuman Han</t>
  </si>
  <si>
    <t xml:space="preserve"> Younghan Kim</t>
  </si>
  <si>
    <t xml:space="preserve"> Baik Jungryun</t>
  </si>
  <si>
    <t xml:space="preserve"> David Vo</t>
  </si>
  <si>
    <t xml:space="preserve"> Kyungjoo Wee</t>
  </si>
  <si>
    <t xml:space="preserve"> Jiman Park</t>
  </si>
  <si>
    <t xml:space="preserve"> Eungbum Kim</t>
  </si>
  <si>
    <t xml:space="preserve"> David Kang</t>
  </si>
  <si>
    <t>백종련</t>
  </si>
  <si>
    <t>김응범</t>
  </si>
  <si>
    <t>양상재</t>
  </si>
  <si>
    <t>계베드로</t>
  </si>
  <si>
    <t>강진영</t>
  </si>
  <si>
    <t>백정련</t>
  </si>
  <si>
    <t>David Vo</t>
  </si>
  <si>
    <t>강정주</t>
  </si>
  <si>
    <t>최규혁</t>
  </si>
  <si>
    <t>안병욱</t>
  </si>
  <si>
    <t>김평강</t>
  </si>
  <si>
    <t>Gyuhyeok choi</t>
  </si>
  <si>
    <t>Byungwook An</t>
  </si>
  <si>
    <t>Israel Kim</t>
  </si>
  <si>
    <t>Eungbum Kim</t>
  </si>
  <si>
    <t>Sangjae Yang</t>
  </si>
  <si>
    <t>kyungjoo Wee</t>
  </si>
  <si>
    <t>Peter Kye</t>
  </si>
  <si>
    <t>Steve Kwon</t>
  </si>
  <si>
    <t>Jungryun Baik</t>
  </si>
  <si>
    <t>David vo</t>
  </si>
  <si>
    <t>David Kang</t>
  </si>
  <si>
    <t>총무</t>
  </si>
  <si>
    <t xml:space="preserve"> DH Kim</t>
  </si>
  <si>
    <t xml:space="preserve"> Kyungdoc Kim</t>
  </si>
  <si>
    <t xml:space="preserve"> Wonseok Kim</t>
  </si>
  <si>
    <t xml:space="preserve"> Johnyoung Kim</t>
  </si>
  <si>
    <t xml:space="preserve"> Kyuyoun Lee</t>
  </si>
  <si>
    <t xml:space="preserve"> Jemin Kim</t>
  </si>
  <si>
    <t xml:space="preserve"> Paul Chu</t>
  </si>
  <si>
    <t xml:space="preserve"> Kangmin Lee</t>
  </si>
  <si>
    <t>김경덕</t>
  </si>
  <si>
    <t>정은철</t>
  </si>
  <si>
    <t>김선호</t>
  </si>
  <si>
    <t>차태곤</t>
  </si>
  <si>
    <t>니콜라스</t>
  </si>
  <si>
    <t>박영기</t>
  </si>
  <si>
    <t>김동환</t>
  </si>
  <si>
    <t>조지</t>
  </si>
  <si>
    <t>야미</t>
  </si>
  <si>
    <t>kj hwang</t>
  </si>
  <si>
    <t>DH Kim</t>
  </si>
  <si>
    <t>크리스 리</t>
  </si>
  <si>
    <t>George takahashi</t>
  </si>
  <si>
    <t>Andy hwang</t>
  </si>
  <si>
    <t>Sean park</t>
  </si>
  <si>
    <t>David hwang</t>
  </si>
  <si>
    <t>Chris yee</t>
  </si>
  <si>
    <t>Brian kim</t>
  </si>
  <si>
    <t>Jihong kim</t>
  </si>
  <si>
    <t>Yami matsusaka</t>
  </si>
  <si>
    <t>Taegon cha</t>
  </si>
  <si>
    <t>Jihoon park</t>
  </si>
  <si>
    <t>Paul yu</t>
  </si>
  <si>
    <t>Sean lee</t>
  </si>
  <si>
    <t>Sunho kim</t>
  </si>
  <si>
    <t>Seunghoon Lee</t>
  </si>
  <si>
    <t>Youngki Park</t>
  </si>
  <si>
    <t>Jaeeun Yoo</t>
  </si>
  <si>
    <t>Choonghoon Lee</t>
  </si>
  <si>
    <t>Seongjin Kwon</t>
  </si>
  <si>
    <t>Eunchul Jung</t>
  </si>
  <si>
    <t>kyungdoc kim</t>
  </si>
  <si>
    <t>유재은</t>
  </si>
  <si>
    <t>체스터</t>
  </si>
  <si>
    <t>권성진</t>
  </si>
  <si>
    <t>Roaster Update-05/26/16</t>
  </si>
  <si>
    <t>강진규</t>
  </si>
  <si>
    <t>박재형</t>
  </si>
  <si>
    <t>박종민</t>
  </si>
  <si>
    <t>황철중</t>
  </si>
  <si>
    <t>오필웅</t>
  </si>
  <si>
    <t>정민영</t>
  </si>
  <si>
    <t>이현직</t>
  </si>
  <si>
    <t>Jinkyu Kang</t>
  </si>
  <si>
    <t>Sanghee Kwak</t>
  </si>
  <si>
    <t>Jaehyung Park</t>
  </si>
  <si>
    <t>Jongmin Park</t>
  </si>
  <si>
    <t>Younyoung Lee</t>
  </si>
  <si>
    <t>Taeyong Cho</t>
  </si>
  <si>
    <t>Phil Oh</t>
  </si>
  <si>
    <t>MinYoung Jung</t>
  </si>
  <si>
    <t>ChoongJae Lee</t>
  </si>
  <si>
    <t>HyunJik Lee</t>
  </si>
  <si>
    <t>박승희</t>
  </si>
  <si>
    <t>황선구</t>
  </si>
  <si>
    <t>서범석</t>
  </si>
  <si>
    <t>전찬기</t>
  </si>
  <si>
    <t>Ben Park*</t>
  </si>
  <si>
    <t>Jemin Kim*</t>
  </si>
  <si>
    <t>Wonsuk Kim</t>
  </si>
  <si>
    <t>Martin Hwang*</t>
  </si>
  <si>
    <t>Tiger Kim</t>
  </si>
  <si>
    <t>Johnyoung Kim</t>
  </si>
  <si>
    <t>Youngsup Shin</t>
  </si>
  <si>
    <t>San Seo</t>
  </si>
  <si>
    <t>Changi Jeon</t>
  </si>
  <si>
    <t xml:space="preserve"> Kyungmin Lee</t>
  </si>
  <si>
    <t xml:space="preserve"> Youngsup Shin</t>
  </si>
  <si>
    <t xml:space="preserve"> Sungki Kim</t>
  </si>
  <si>
    <t xml:space="preserve"> Ben Park</t>
  </si>
  <si>
    <t xml:space="preserve"> Martin Hwang</t>
  </si>
  <si>
    <t xml:space="preserve"> Sungjoo Lee</t>
  </si>
  <si>
    <t xml:space="preserve"> Changhwa Lee</t>
  </si>
  <si>
    <t xml:space="preserve"> San Seo</t>
  </si>
  <si>
    <t xml:space="preserve"> Donhoi Kwon</t>
  </si>
  <si>
    <t>Nikolas Nadeau</t>
  </si>
  <si>
    <t xml:space="preserve">05/28/16 REGULAR STANDINGS </t>
  </si>
  <si>
    <t>Allston Slammer</t>
  </si>
  <si>
    <t>1-3-1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</si>
  <si>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</si>
  <si>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</si>
  <si>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</si>
  <si>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</si>
  <si>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</si>
  <si>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</si>
  <si>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</si>
  <si>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Scorekeeper &amp; 1st Base</t>
  </si>
  <si>
    <t>CB - Kihyun Kim</t>
  </si>
  <si>
    <t>BB - Byungjin Kim</t>
  </si>
  <si>
    <t>NO GAME</t>
  </si>
  <si>
    <t xml:space="preserve">MW </t>
  </si>
  <si>
    <t>ALEX</t>
  </si>
  <si>
    <t xml:space="preserve"> NEA - Kangmin Lee</t>
  </si>
  <si>
    <t xml:space="preserve">AS - 김영한 </t>
  </si>
  <si>
    <t>BB - 유영민</t>
  </si>
  <si>
    <t xml:space="preserve">CB - 전두환 </t>
  </si>
  <si>
    <t>MW - 이승희</t>
  </si>
  <si>
    <t>NEA - 김성기</t>
  </si>
  <si>
    <t>AS - 김용호</t>
  </si>
  <si>
    <t>TBD</t>
  </si>
  <si>
    <t>NEA - 이강민</t>
  </si>
  <si>
    <t>AS - 김영한 / 김용호</t>
  </si>
  <si>
    <t xml:space="preserve">AS </t>
  </si>
  <si>
    <t>BB -</t>
  </si>
  <si>
    <t>NEA -이강민</t>
  </si>
  <si>
    <t>CB - 노승혁 / 박진욱</t>
  </si>
  <si>
    <t>CB - 김성진 / 이충훈</t>
  </si>
  <si>
    <t>MW - 심준형</t>
  </si>
  <si>
    <t>NEA - ?</t>
  </si>
  <si>
    <t xml:space="preserve">BB - 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</si>
  <si>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</si>
  <si>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</si>
  <si>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</si>
  <si>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</si>
  <si>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</si>
  <si>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</si>
  <si>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 xml:space="preserve">TBD </t>
  </si>
  <si>
    <t>오전</t>
  </si>
  <si>
    <t>오후</t>
  </si>
  <si>
    <t>5/21, 한인체전 예정</t>
  </si>
  <si>
    <t>8-0-0</t>
  </si>
  <si>
    <t>W8</t>
  </si>
  <si>
    <t>규정 타석 : 20 타석 (PA &gt;= 20) (Game 8 x 2.5)</t>
  </si>
  <si>
    <t>05/28/16 BATTING LEADERS TOP 10</t>
  </si>
  <si>
    <t>규정 이닝 : 8 IP (Minimum) (Game 8 x 1 IP)</t>
  </si>
  <si>
    <t>05/28/16 PITCHING LEADERS TOP 5</t>
  </si>
  <si>
    <t xml:space="preserve">Sunho KIm </t>
  </si>
  <si>
    <t xml:space="preserve">David Hwang </t>
  </si>
  <si>
    <t xml:space="preserve">Sean Lee </t>
  </si>
  <si>
    <t xml:space="preserve">George Takahashi </t>
  </si>
  <si>
    <t xml:space="preserve">Brian Kim </t>
  </si>
  <si>
    <t xml:space="preserve">Yami matsusaka </t>
  </si>
  <si>
    <t xml:space="preserve">Taegon Cha </t>
  </si>
  <si>
    <t xml:space="preserve">Sean Park </t>
  </si>
  <si>
    <t xml:space="preserve">Andy Hwang </t>
  </si>
  <si>
    <t xml:space="preserve">Kj Kwang </t>
  </si>
  <si>
    <t xml:space="preserve">Paul Yoo </t>
  </si>
  <si>
    <t xml:space="preserve">Chris Yee </t>
  </si>
  <si>
    <t xml:space="preserve">Jihoon Park </t>
  </si>
  <si>
    <t xml:space="preserve">Choonghoon Lee </t>
  </si>
  <si>
    <t xml:space="preserve">Youngki Park </t>
  </si>
  <si>
    <t xml:space="preserve">Seunghoon Lee </t>
  </si>
  <si>
    <t xml:space="preserve">Dennis Choi </t>
  </si>
  <si>
    <t xml:space="preserve">Scott Noh </t>
  </si>
  <si>
    <t xml:space="preserve">Seongjin Kwon </t>
  </si>
  <si>
    <t xml:space="preserve">Minsoo Jung </t>
  </si>
  <si>
    <t xml:space="preserve">Jaehyun Kim </t>
  </si>
  <si>
    <t xml:space="preserve">Doohwan Chun </t>
  </si>
  <si>
    <t xml:space="preserve">Jaeeun Yoo </t>
  </si>
  <si>
    <t xml:space="preserve">Sokann Ko </t>
  </si>
  <si>
    <t xml:space="preserve">Jinwook Park </t>
  </si>
  <si>
    <t xml:space="preserve">Kihyun Kim </t>
  </si>
  <si>
    <t xml:space="preserve">Eunchul Jung </t>
  </si>
  <si>
    <t xml:space="preserve">Hongsoo Jun </t>
  </si>
  <si>
    <t xml:space="preserve">Tim Rha </t>
  </si>
  <si>
    <t xml:space="preserve">JK Choi </t>
  </si>
  <si>
    <t xml:space="preserve">Sanghee Kwak </t>
  </si>
  <si>
    <t xml:space="preserve">Woojae Kim </t>
  </si>
  <si>
    <t xml:space="preserve">Woochul Jung </t>
  </si>
  <si>
    <t xml:space="preserve">Gyuhwan Lee </t>
  </si>
  <si>
    <t xml:space="preserve">Joonhyung Shim </t>
  </si>
  <si>
    <t xml:space="preserve">Jisung Roh </t>
  </si>
  <si>
    <t>강진호</t>
  </si>
  <si>
    <t>심종형</t>
  </si>
  <si>
    <t>데이비드</t>
  </si>
  <si>
    <t>게배드로</t>
  </si>
  <si>
    <t>김종범</t>
  </si>
  <si>
    <t>황경중</t>
  </si>
  <si>
    <t>크리스</t>
  </si>
  <si>
    <t>팀라</t>
  </si>
  <si>
    <t xml:space="preserve"> Jaehyung Park</t>
  </si>
  <si>
    <t xml:space="preserve"> Bongik Kim</t>
  </si>
  <si>
    <t xml:space="preserve"> Woojoo Lee</t>
  </si>
  <si>
    <t xml:space="preserve"> Joonhyung Shim</t>
  </si>
  <si>
    <t xml:space="preserve"> Seungwon Ju</t>
  </si>
  <si>
    <t xml:space="preserve"> Younyoung Lee</t>
  </si>
  <si>
    <t xml:space="preserve"> Jisung Roh</t>
  </si>
  <si>
    <t xml:space="preserve"> Gyuhwan Lee</t>
  </si>
  <si>
    <t xml:space="preserve"> Woochul Jung</t>
  </si>
  <si>
    <t xml:space="preserve"> Seunghee Lee</t>
  </si>
  <si>
    <t xml:space="preserve"> Cheoljung Hwang</t>
  </si>
  <si>
    <t xml:space="preserve"> Jongmin Park</t>
  </si>
  <si>
    <t xml:space="preserve"> Wonku Kim</t>
  </si>
  <si>
    <t xml:space="preserve"> Woojae Kim</t>
  </si>
  <si>
    <t xml:space="preserve"> Phil Oh</t>
  </si>
  <si>
    <t>오필중</t>
  </si>
  <si>
    <t xml:space="preserve"> Jinkyu Kang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</si>
</sst>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  <numFmt numFmtId="172" formatCode="m&quot;/&quot;d"/>
    <numFmt numFmtId="173" formatCode="mm&quot;월&quot;\ dd&quot;일&quot;"/>
  </numFmts>
  <fonts count="8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2"/>
      <color rgb="FF373E4D"/>
      <name val="Helvetica"/>
    </font>
    <font>
      <b/>
      <sz val="12"/>
      <color rgb="FF000000"/>
      <name val="Arial"/>
      <family val="2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sz val="13.5"/>
      <color rgb="FF000000"/>
      <name val="Arial"/>
      <family val="2"/>
    </font>
    <font>
      <b/>
      <sz val="13.5"/>
      <color rgb="FF000000"/>
      <name val="Arial"/>
      <family val="2"/>
    </font>
    <font>
      <b/>
      <sz val="13.5"/>
      <color rgb="FF141823"/>
      <name val="Helvetica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EFE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theme="0" tint="-0.499984740745262"/>
        <bgColor rgb="FF7F7F7F"/>
      </patternFill>
    </fill>
    <fill>
      <patternFill patternType="solid">
        <fgColor rgb="FFFFFF00"/>
        <bgColor rgb="FF7F7F7F"/>
      </patternFill>
    </fill>
    <fill>
      <patternFill patternType="solid">
        <fgColor rgb="FF7F7F7F"/>
        <bgColor rgb="FF7F7F7F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1">
    <xf numFmtId="0" fontId="0" fillId="0" borderId="0"/>
    <xf numFmtId="0" fontId="9" fillId="0" borderId="0" applyFill="0" applyProtection="0"/>
    <xf numFmtId="0" fontId="11" fillId="0" borderId="0">
      <alignment vertical="center"/>
    </xf>
    <xf numFmtId="0" fontId="11" fillId="4" borderId="20" applyNumberFormat="0" applyFont="0" applyAlignment="0" applyProtection="0">
      <alignment vertical="center"/>
    </xf>
    <xf numFmtId="0" fontId="11" fillId="5" borderId="21" applyNumberFormat="0" applyFont="0" applyAlignment="0" applyProtection="0">
      <alignment vertical="center"/>
    </xf>
    <xf numFmtId="0" fontId="19" fillId="0" borderId="0" applyFill="0" applyProtection="0"/>
    <xf numFmtId="0" fontId="9" fillId="0" borderId="0" applyFill="0" applyProtection="0"/>
    <xf numFmtId="0" fontId="50" fillId="0" borderId="0" applyFill="0" applyProtection="0"/>
    <xf numFmtId="0" fontId="9" fillId="0" borderId="0" applyFill="0" applyProtection="0"/>
    <xf numFmtId="0" fontId="58" fillId="0" borderId="0" applyFill="0" applyProtection="0"/>
    <xf numFmtId="0" fontId="61" fillId="0" borderId="0" applyFill="0" applyProtection="0"/>
  </cellStyleXfs>
  <cellXfs count="7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0" xfId="1" applyFill="1" applyProtection="1"/>
    <xf numFmtId="0" fontId="11" fillId="0" borderId="0" xfId="2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  <xf numFmtId="166" fontId="12" fillId="0" borderId="0" xfId="2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17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/>
    </xf>
    <xf numFmtId="2" fontId="9" fillId="0" borderId="0" xfId="5" applyNumberFormat="1" applyFont="1" applyFill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11" fillId="0" borderId="0" xfId="2" applyFill="1">
      <alignment vertical="center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37" xfId="2" applyFont="1" applyFill="1" applyBorder="1" applyAlignment="1" applyProtection="1">
      <alignment horizontal="center" vertical="center"/>
    </xf>
    <xf numFmtId="0" fontId="29" fillId="6" borderId="35" xfId="2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5" applyFont="1" applyFill="1" applyBorder="1" applyAlignment="1" applyProtection="1">
      <alignment horizontal="center" vertical="center"/>
    </xf>
    <xf numFmtId="2" fontId="9" fillId="0" borderId="0" xfId="5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66" fontId="3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9" fillId="7" borderId="25" xfId="2" applyFont="1" applyFill="1" applyBorder="1" applyAlignment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30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0" fillId="6" borderId="38" xfId="2" applyFont="1" applyFill="1" applyBorder="1" applyAlignment="1" applyProtection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2" fontId="36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6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6" fillId="0" borderId="0" xfId="5" applyNumberFormat="1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6" fillId="0" borderId="0" xfId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6" fontId="38" fillId="0" borderId="0" xfId="2" applyNumberFormat="1" applyFont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2" fontId="38" fillId="0" borderId="0" xfId="2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/>
    </xf>
    <xf numFmtId="2" fontId="36" fillId="0" borderId="0" xfId="1" applyNumberFormat="1" applyFont="1" applyFill="1" applyBorder="1" applyAlignment="1" applyProtection="1">
      <alignment horizontal="center"/>
    </xf>
    <xf numFmtId="0" fontId="18" fillId="0" borderId="26" xfId="5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26" xfId="5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4" fontId="17" fillId="0" borderId="0" xfId="6" applyNumberFormat="1" applyFont="1" applyFill="1" applyAlignment="1" applyProtection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164" fontId="36" fillId="3" borderId="0" xfId="5" applyNumberFormat="1" applyFont="1" applyFill="1" applyBorder="1" applyAlignment="1" applyProtection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3" fillId="6" borderId="29" xfId="1" applyFont="1" applyFill="1" applyBorder="1" applyAlignment="1" applyProtection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23" xfId="5" applyFont="1" applyFill="1" applyBorder="1" applyAlignment="1" applyProtection="1">
      <alignment horizontal="center" vertical="center"/>
    </xf>
    <xf numFmtId="0" fontId="43" fillId="6" borderId="28" xfId="5" applyFont="1" applyFill="1" applyBorder="1" applyAlignment="1" applyProtection="1">
      <alignment horizontal="center" vertical="center"/>
    </xf>
    <xf numFmtId="0" fontId="43" fillId="6" borderId="30" xfId="5" applyFont="1" applyFill="1" applyBorder="1" applyAlignment="1" applyProtection="1">
      <alignment horizontal="center" vertical="center"/>
    </xf>
    <xf numFmtId="0" fontId="43" fillId="6" borderId="31" xfId="5" applyFont="1" applyFill="1" applyBorder="1" applyAlignment="1" applyProtection="1">
      <alignment horizontal="center" vertical="center"/>
    </xf>
    <xf numFmtId="0" fontId="30" fillId="8" borderId="27" xfId="1" applyFont="1" applyFill="1" applyBorder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23" xfId="5" applyFont="1" applyFill="1" applyBorder="1" applyAlignment="1" applyProtection="1">
      <alignment horizontal="center" vertical="center"/>
    </xf>
    <xf numFmtId="0" fontId="30" fillId="6" borderId="28" xfId="5" applyFont="1" applyFill="1" applyBorder="1" applyAlignment="1" applyProtection="1">
      <alignment horizontal="center" vertical="center"/>
    </xf>
    <xf numFmtId="0" fontId="30" fillId="6" borderId="30" xfId="5" applyFont="1" applyFill="1" applyBorder="1" applyAlignment="1" applyProtection="1">
      <alignment horizontal="center" vertical="center"/>
    </xf>
    <xf numFmtId="0" fontId="30" fillId="6" borderId="31" xfId="5" applyFont="1" applyFill="1" applyBorder="1" applyAlignment="1" applyProtection="1">
      <alignment horizontal="center" vertical="center"/>
    </xf>
    <xf numFmtId="0" fontId="30" fillId="6" borderId="33" xfId="1" applyFont="1" applyFill="1" applyBorder="1" applyAlignment="1" applyProtection="1">
      <alignment horizontal="center" vertical="center"/>
    </xf>
    <xf numFmtId="0" fontId="35" fillId="2" borderId="32" xfId="2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horizontal="center" vertical="center"/>
    </xf>
    <xf numFmtId="0" fontId="45" fillId="8" borderId="27" xfId="1" applyFont="1" applyFill="1" applyBorder="1" applyAlignment="1" applyProtection="1">
      <alignment horizontal="center" vertical="center"/>
    </xf>
    <xf numFmtId="0" fontId="45" fillId="8" borderId="23" xfId="1" applyFont="1" applyFill="1" applyBorder="1" applyAlignment="1" applyProtection="1">
      <alignment horizontal="center" vertical="center"/>
    </xf>
    <xf numFmtId="0" fontId="45" fillId="8" borderId="43" xfId="1" applyFont="1" applyFill="1" applyBorder="1" applyAlignment="1" applyProtection="1">
      <alignment horizontal="center" vertical="center"/>
    </xf>
    <xf numFmtId="0" fontId="46" fillId="9" borderId="44" xfId="2" applyFont="1" applyFill="1" applyBorder="1" applyAlignment="1">
      <alignment horizontal="center" vertical="center"/>
    </xf>
    <xf numFmtId="167" fontId="46" fillId="9" borderId="44" xfId="2" applyNumberFormat="1" applyFont="1" applyFill="1" applyBorder="1" applyAlignment="1">
      <alignment horizontal="center" vertical="center"/>
    </xf>
    <xf numFmtId="167" fontId="46" fillId="9" borderId="45" xfId="2" applyNumberFormat="1" applyFont="1" applyFill="1" applyBorder="1" applyAlignment="1">
      <alignment horizontal="center" vertical="center"/>
    </xf>
    <xf numFmtId="0" fontId="46" fillId="9" borderId="27" xfId="2" applyFont="1" applyFill="1" applyBorder="1" applyAlignment="1">
      <alignment horizontal="center" vertical="center"/>
    </xf>
    <xf numFmtId="0" fontId="46" fillId="9" borderId="43" xfId="2" applyFont="1" applyFill="1" applyBorder="1" applyAlignment="1">
      <alignment horizontal="center" vertical="center"/>
    </xf>
    <xf numFmtId="0" fontId="46" fillId="9" borderId="45" xfId="2" applyFont="1" applyFill="1" applyBorder="1" applyAlignment="1">
      <alignment horizontal="center" vertical="center"/>
    </xf>
    <xf numFmtId="166" fontId="46" fillId="9" borderId="44" xfId="2" applyNumberFormat="1" applyFont="1" applyFill="1" applyBorder="1" applyAlignment="1">
      <alignment horizontal="center" vertical="center"/>
    </xf>
    <xf numFmtId="166" fontId="46" fillId="9" borderId="43" xfId="2" applyNumberFormat="1" applyFont="1" applyFill="1" applyBorder="1" applyAlignment="1">
      <alignment horizontal="center" vertical="center"/>
    </xf>
    <xf numFmtId="168" fontId="46" fillId="9" borderId="44" xfId="2" applyNumberFormat="1" applyFont="1" applyFill="1" applyBorder="1" applyAlignment="1">
      <alignment horizontal="center" vertical="center"/>
    </xf>
    <xf numFmtId="0" fontId="30" fillId="6" borderId="46" xfId="2" applyFont="1" applyFill="1" applyBorder="1" applyAlignment="1" applyProtection="1">
      <alignment horizontal="center" vertical="center"/>
    </xf>
    <xf numFmtId="0" fontId="36" fillId="0" borderId="0" xfId="5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 vertical="center"/>
    </xf>
    <xf numFmtId="0" fontId="30" fillId="6" borderId="50" xfId="2" applyFont="1" applyFill="1" applyBorder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51" xfId="2" applyFont="1" applyFill="1" applyBorder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164" fontId="36" fillId="0" borderId="0" xfId="1" applyNumberFormat="1" applyFont="1" applyFill="1" applyBorder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center" vertical="center"/>
    </xf>
    <xf numFmtId="0" fontId="36" fillId="0" borderId="0" xfId="1" applyFont="1" applyFill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53" xfId="1" applyFont="1" applyFill="1" applyBorder="1" applyAlignment="1" applyProtection="1">
      <alignment horizontal="center" vertical="center"/>
    </xf>
    <xf numFmtId="0" fontId="43" fillId="6" borderId="53" xfId="1" applyFont="1" applyFill="1" applyBorder="1" applyAlignment="1" applyProtection="1">
      <alignment horizontal="center" vertical="center"/>
    </xf>
    <xf numFmtId="2" fontId="47" fillId="0" borderId="0" xfId="7" applyNumberFormat="1" applyFont="1" applyFill="1" applyAlignment="1" applyProtection="1">
      <alignment horizontal="center" vertical="center"/>
    </xf>
    <xf numFmtId="164" fontId="47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4" fillId="3" borderId="58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51" fillId="10" borderId="65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65" fontId="24" fillId="10" borderId="63" xfId="0" applyNumberFormat="1" applyFont="1" applyFill="1" applyBorder="1" applyAlignment="1">
      <alignment horizontal="center" vertical="center"/>
    </xf>
    <xf numFmtId="165" fontId="24" fillId="10" borderId="6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4" fillId="3" borderId="32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52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24" fillId="10" borderId="62" xfId="0" applyFont="1" applyFill="1" applyBorder="1" applyAlignment="1">
      <alignment horizontal="center" vertical="center"/>
    </xf>
    <xf numFmtId="0" fontId="24" fillId="10" borderId="63" xfId="0" applyFont="1" applyFill="1" applyBorder="1" applyAlignment="1">
      <alignment horizontal="center" vertical="center"/>
    </xf>
    <xf numFmtId="0" fontId="51" fillId="10" borderId="42" xfId="0" applyFont="1" applyFill="1" applyBorder="1" applyAlignment="1">
      <alignment horizontal="center" vertical="center"/>
    </xf>
    <xf numFmtId="0" fontId="51" fillId="2" borderId="70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165" fontId="24" fillId="2" borderId="55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4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10" borderId="41" xfId="0" applyFont="1" applyFill="1" applyBorder="1" applyAlignment="1">
      <alignment horizontal="center" vertical="center"/>
    </xf>
    <xf numFmtId="0" fontId="51" fillId="10" borderId="8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10" borderId="63" xfId="0" applyFont="1" applyFill="1" applyBorder="1" applyAlignment="1">
      <alignment horizontal="center" vertical="center"/>
    </xf>
    <xf numFmtId="0" fontId="51" fillId="10" borderId="76" xfId="0" applyFont="1" applyFill="1" applyBorder="1" applyAlignment="1">
      <alignment horizontal="center" vertical="center"/>
    </xf>
    <xf numFmtId="0" fontId="51" fillId="10" borderId="70" xfId="0" applyFont="1" applyFill="1" applyBorder="1" applyAlignment="1">
      <alignment horizontal="center" vertical="center"/>
    </xf>
    <xf numFmtId="0" fontId="51" fillId="2" borderId="47" xfId="0" applyFont="1" applyFill="1" applyBorder="1" applyAlignment="1">
      <alignment horizontal="center" vertical="center"/>
    </xf>
    <xf numFmtId="0" fontId="51" fillId="10" borderId="73" xfId="0" applyFont="1" applyFill="1" applyBorder="1" applyAlignment="1">
      <alignment horizontal="center" vertical="center"/>
    </xf>
    <xf numFmtId="0" fontId="51" fillId="2" borderId="55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10" borderId="75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2" fillId="10" borderId="67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/>
    <xf numFmtId="0" fontId="22" fillId="0" borderId="0" xfId="2" applyFont="1" applyFill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37" xfId="2" applyFont="1" applyFill="1" applyBorder="1" applyAlignment="1" applyProtection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33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7" fillId="0" borderId="2" xfId="7" applyFont="1" applyFill="1" applyBorder="1" applyAlignment="1" applyProtection="1">
      <alignment horizontal="center" vertical="center"/>
    </xf>
    <xf numFmtId="0" fontId="47" fillId="3" borderId="2" xfId="7" applyFont="1" applyFill="1" applyBorder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44" fillId="0" borderId="2" xfId="1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4" fillId="3" borderId="2" xfId="1" applyFont="1" applyFill="1" applyBorder="1" applyAlignment="1" applyProtection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7" fillId="0" borderId="2" xfId="1" applyFont="1" applyFill="1" applyBorder="1" applyAlignment="1" applyProtection="1">
      <alignment horizontal="center" vertical="center"/>
    </xf>
    <xf numFmtId="0" fontId="47" fillId="3" borderId="2" xfId="1" applyFont="1" applyFill="1" applyBorder="1" applyAlignment="1" applyProtection="1">
      <alignment horizontal="center" vertical="center"/>
    </xf>
    <xf numFmtId="0" fontId="44" fillId="0" borderId="2" xfId="7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/>
    </xf>
    <xf numFmtId="164" fontId="1" fillId="13" borderId="32" xfId="0" applyNumberFormat="1" applyFont="1" applyFill="1" applyBorder="1" applyAlignment="1">
      <alignment horizontal="center" vertical="center"/>
    </xf>
    <xf numFmtId="164" fontId="1" fillId="14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5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72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horizontal="center" vertical="center"/>
    </xf>
    <xf numFmtId="0" fontId="45" fillId="8" borderId="78" xfId="1" applyFont="1" applyFill="1" applyBorder="1" applyAlignment="1" applyProtection="1">
      <alignment horizontal="center" vertical="center"/>
    </xf>
    <xf numFmtId="0" fontId="45" fillId="8" borderId="50" xfId="1" applyFont="1" applyFill="1" applyBorder="1" applyAlignment="1" applyProtection="1">
      <alignment horizontal="center" vertical="center"/>
    </xf>
    <xf numFmtId="0" fontId="45" fillId="8" borderId="79" xfId="1" applyFont="1" applyFill="1" applyBorder="1" applyAlignment="1" applyProtection="1">
      <alignment horizontal="center" vertical="center"/>
    </xf>
    <xf numFmtId="0" fontId="45" fillId="8" borderId="80" xfId="1" applyFont="1" applyFill="1" applyBorder="1" applyAlignment="1" applyProtection="1">
      <alignment horizontal="center" vertical="center"/>
    </xf>
    <xf numFmtId="0" fontId="45" fillId="8" borderId="81" xfId="1" applyFont="1" applyFill="1" applyBorder="1" applyAlignment="1" applyProtection="1">
      <alignment horizontal="center" vertical="center"/>
    </xf>
    <xf numFmtId="0" fontId="45" fillId="8" borderId="44" xfId="1" applyFont="1" applyFill="1" applyBorder="1" applyAlignment="1" applyProtection="1">
      <alignment horizontal="center" vertical="center"/>
    </xf>
    <xf numFmtId="168" fontId="46" fillId="9" borderId="82" xfId="2" applyNumberFormat="1" applyFont="1" applyFill="1" applyBorder="1" applyAlignment="1">
      <alignment horizontal="center" vertical="center"/>
    </xf>
    <xf numFmtId="2" fontId="47" fillId="0" borderId="2" xfId="7" applyNumberFormat="1" applyFont="1" applyFill="1" applyBorder="1" applyAlignment="1" applyProtection="1">
      <alignment horizontal="center" vertical="center"/>
    </xf>
    <xf numFmtId="2" fontId="47" fillId="3" borderId="2" xfId="7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5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1" fillId="0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171" fontId="1" fillId="0" borderId="47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5" fillId="0" borderId="0" xfId="7" applyFont="1" applyFill="1" applyAlignment="1" applyProtection="1">
      <alignment horizontal="center" vertical="center"/>
    </xf>
    <xf numFmtId="2" fontId="55" fillId="0" borderId="0" xfId="7" applyNumberFormat="1" applyFont="1" applyFill="1" applyAlignment="1" applyProtection="1">
      <alignment horizontal="center" vertical="center"/>
    </xf>
    <xf numFmtId="164" fontId="55" fillId="0" borderId="0" xfId="7" applyNumberFormat="1" applyFont="1" applyFill="1" applyAlignment="1" applyProtection="1">
      <alignment horizontal="center" vertical="center"/>
    </xf>
    <xf numFmtId="0" fontId="55" fillId="0" borderId="0" xfId="1" applyFont="1" applyFill="1" applyAlignment="1" applyProtection="1">
      <alignment horizontal="center" vertical="center"/>
    </xf>
    <xf numFmtId="0" fontId="56" fillId="0" borderId="0" xfId="6" applyFont="1" applyFill="1" applyAlignment="1" applyProtection="1">
      <alignment horizontal="center" vertical="center"/>
    </xf>
    <xf numFmtId="164" fontId="55" fillId="0" borderId="0" xfId="1" applyNumberFormat="1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2" fontId="55" fillId="0" borderId="0" xfId="1" applyNumberFormat="1" applyFont="1" applyFill="1" applyAlignment="1" applyProtection="1">
      <alignment horizontal="center" vertical="center"/>
    </xf>
    <xf numFmtId="0" fontId="48" fillId="0" borderId="2" xfId="0" applyFont="1" applyBorder="1" applyAlignment="1">
      <alignment horizontal="center"/>
    </xf>
    <xf numFmtId="0" fontId="48" fillId="3" borderId="2" xfId="0" applyFont="1" applyFill="1" applyBorder="1" applyAlignment="1">
      <alignment horizontal="center"/>
    </xf>
    <xf numFmtId="0" fontId="54" fillId="0" borderId="0" xfId="7" applyFont="1" applyFill="1" applyBorder="1" applyAlignment="1" applyProtection="1">
      <alignment horizontal="center"/>
    </xf>
    <xf numFmtId="2" fontId="54" fillId="0" borderId="0" xfId="7" applyNumberFormat="1" applyFont="1" applyFill="1" applyBorder="1" applyAlignment="1" applyProtection="1">
      <alignment horizontal="center"/>
    </xf>
    <xf numFmtId="164" fontId="54" fillId="0" borderId="0" xfId="7" applyNumberFormat="1" applyFont="1" applyFill="1" applyBorder="1" applyAlignment="1" applyProtection="1">
      <alignment horizontal="center"/>
    </xf>
    <xf numFmtId="0" fontId="56" fillId="0" borderId="0" xfId="1" applyFont="1" applyFill="1" applyBorder="1" applyAlignment="1" applyProtection="1">
      <alignment horizontal="center" vertical="center"/>
    </xf>
    <xf numFmtId="0" fontId="29" fillId="6" borderId="2" xfId="2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/>
    </xf>
    <xf numFmtId="164" fontId="47" fillId="0" borderId="2" xfId="7" applyNumberFormat="1" applyFont="1" applyFill="1" applyBorder="1" applyAlignment="1" applyProtection="1">
      <alignment horizontal="center" vertical="center"/>
    </xf>
    <xf numFmtId="164" fontId="47" fillId="3" borderId="2" xfId="7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57" fillId="2" borderId="22" xfId="1" applyFont="1" applyFill="1" applyBorder="1" applyAlignment="1" applyProtection="1">
      <alignment horizontal="center" vertical="center"/>
    </xf>
    <xf numFmtId="0" fontId="32" fillId="0" borderId="0" xfId="1" applyFont="1" applyFill="1" applyAlignment="1" applyProtection="1">
      <alignment horizontal="center" vertical="center"/>
    </xf>
    <xf numFmtId="0" fontId="30" fillId="6" borderId="88" xfId="2" applyFont="1" applyFill="1" applyBorder="1" applyAlignment="1" applyProtection="1">
      <alignment horizontal="center" vertical="center"/>
    </xf>
    <xf numFmtId="164" fontId="32" fillId="0" borderId="0" xfId="1" applyNumberFormat="1" applyFont="1" applyFill="1" applyAlignment="1" applyProtection="1">
      <alignment horizontal="center" vertical="center"/>
    </xf>
    <xf numFmtId="164" fontId="57" fillId="2" borderId="22" xfId="1" applyNumberFormat="1" applyFont="1" applyFill="1" applyBorder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center" vertical="center"/>
    </xf>
    <xf numFmtId="164" fontId="32" fillId="0" borderId="2" xfId="1" applyNumberFormat="1" applyFont="1" applyFill="1" applyBorder="1" applyAlignment="1" applyProtection="1">
      <alignment horizontal="center" vertical="center"/>
    </xf>
    <xf numFmtId="0" fontId="32" fillId="3" borderId="2" xfId="1" applyFont="1" applyFill="1" applyBorder="1" applyAlignment="1" applyProtection="1">
      <alignment horizontal="center" vertical="center"/>
    </xf>
    <xf numFmtId="164" fontId="32" fillId="3" borderId="2" xfId="1" applyNumberFormat="1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43" fillId="8" borderId="23" xfId="5" applyFont="1" applyFill="1" applyBorder="1" applyAlignment="1" applyProtection="1">
      <alignment horizontal="center" vertical="center"/>
    </xf>
    <xf numFmtId="0" fontId="43" fillId="8" borderId="28" xfId="5" applyFont="1" applyFill="1" applyBorder="1" applyAlignment="1" applyProtection="1">
      <alignment horizontal="center" vertical="center"/>
    </xf>
    <xf numFmtId="0" fontId="43" fillId="8" borderId="30" xfId="5" applyFont="1" applyFill="1" applyBorder="1" applyAlignment="1" applyProtection="1">
      <alignment horizontal="center" vertical="center"/>
    </xf>
    <xf numFmtId="0" fontId="43" fillId="8" borderId="31" xfId="5" applyFont="1" applyFill="1" applyBorder="1" applyAlignment="1" applyProtection="1">
      <alignment horizontal="center" vertical="center"/>
    </xf>
    <xf numFmtId="0" fontId="9" fillId="0" borderId="0" xfId="1" applyFill="1" applyProtection="1"/>
    <xf numFmtId="0" fontId="44" fillId="3" borderId="2" xfId="7" applyFont="1" applyFill="1" applyBorder="1" applyAlignment="1" applyProtection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2" borderId="22" xfId="1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164" fontId="59" fillId="0" borderId="0" xfId="0" applyNumberFormat="1" applyFont="1" applyFill="1" applyAlignment="1" applyProtection="1">
      <alignment horizontal="center" vertical="center"/>
    </xf>
    <xf numFmtId="0" fontId="56" fillId="2" borderId="22" xfId="0" applyFont="1" applyFill="1" applyBorder="1" applyAlignment="1" applyProtection="1">
      <alignment horizontal="center" vertical="center"/>
    </xf>
    <xf numFmtId="164" fontId="56" fillId="2" borderId="22" xfId="0" applyNumberFormat="1" applyFont="1" applyFill="1" applyBorder="1" applyAlignment="1" applyProtection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3" fillId="15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4" fillId="16" borderId="2" xfId="0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2" fontId="56" fillId="2" borderId="22" xfId="1" applyNumberFormat="1" applyFont="1" applyFill="1" applyBorder="1" applyAlignment="1" applyProtection="1">
      <alignment horizontal="center" vertical="center"/>
    </xf>
    <xf numFmtId="164" fontId="56" fillId="2" borderId="22" xfId="1" applyNumberFormat="1" applyFont="1" applyFill="1" applyBorder="1" applyAlignment="1" applyProtection="1">
      <alignment horizontal="center" vertical="center"/>
    </xf>
    <xf numFmtId="0" fontId="55" fillId="0" borderId="0" xfId="10" applyFont="1" applyFill="1" applyAlignment="1" applyProtection="1">
      <alignment horizontal="center" vertical="center"/>
    </xf>
    <xf numFmtId="2" fontId="55" fillId="0" borderId="0" xfId="10" applyNumberFormat="1" applyFont="1" applyFill="1" applyAlignment="1" applyProtection="1">
      <alignment horizontal="center" vertical="center"/>
    </xf>
    <xf numFmtId="164" fontId="55" fillId="0" borderId="0" xfId="10" applyNumberFormat="1" applyFont="1" applyFill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6" fillId="2" borderId="22" xfId="10" applyFont="1" applyFill="1" applyBorder="1" applyAlignment="1" applyProtection="1">
      <alignment horizontal="center" vertical="center"/>
    </xf>
    <xf numFmtId="2" fontId="56" fillId="2" borderId="22" xfId="10" applyNumberFormat="1" applyFont="1" applyFill="1" applyBorder="1" applyAlignment="1" applyProtection="1">
      <alignment horizontal="center" vertical="center"/>
    </xf>
    <xf numFmtId="164" fontId="56" fillId="2" borderId="22" xfId="10" applyNumberFormat="1" applyFont="1" applyFill="1" applyBorder="1" applyAlignment="1" applyProtection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/>
    </xf>
    <xf numFmtId="14" fontId="65" fillId="0" borderId="2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69" fillId="17" borderId="2" xfId="0" applyFont="1" applyFill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65" fillId="0" borderId="59" xfId="0" applyFont="1" applyBorder="1" applyAlignment="1">
      <alignment horizontal="center" vertical="center" wrapText="1"/>
    </xf>
    <xf numFmtId="14" fontId="65" fillId="0" borderId="3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3" borderId="6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66" fillId="3" borderId="41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0" fillId="10" borderId="93" xfId="0" applyFont="1" applyFill="1" applyBorder="1" applyAlignment="1">
      <alignment horizontal="center" vertical="center"/>
    </xf>
    <xf numFmtId="0" fontId="70" fillId="10" borderId="94" xfId="0" applyFont="1" applyFill="1" applyBorder="1" applyAlignment="1">
      <alignment horizontal="center" vertical="center"/>
    </xf>
    <xf numFmtId="0" fontId="70" fillId="10" borderId="39" xfId="0" applyFont="1" applyFill="1" applyBorder="1" applyAlignment="1">
      <alignment horizontal="center" vertical="center"/>
    </xf>
    <xf numFmtId="0" fontId="70" fillId="10" borderId="96" xfId="0" applyFont="1" applyFill="1" applyBorder="1" applyAlignment="1">
      <alignment horizontal="center" vertical="center"/>
    </xf>
    <xf numFmtId="0" fontId="70" fillId="10" borderId="97" xfId="0" applyFont="1" applyFill="1" applyBorder="1" applyAlignment="1">
      <alignment horizontal="center" vertical="center"/>
    </xf>
    <xf numFmtId="0" fontId="70" fillId="10" borderId="98" xfId="0" applyFont="1" applyFill="1" applyBorder="1" applyAlignment="1">
      <alignment horizontal="center" vertical="center"/>
    </xf>
    <xf numFmtId="172" fontId="70" fillId="18" borderId="90" xfId="0" applyNumberFormat="1" applyFont="1" applyFill="1" applyBorder="1" applyAlignment="1">
      <alignment horizontal="center" vertical="center"/>
    </xf>
    <xf numFmtId="0" fontId="0" fillId="18" borderId="99" xfId="0" applyFont="1" applyFill="1" applyBorder="1" applyAlignment="1">
      <alignment horizontal="center" vertical="center"/>
    </xf>
    <xf numFmtId="0" fontId="0" fillId="18" borderId="100" xfId="0" applyFont="1" applyFill="1" applyBorder="1" applyAlignment="1">
      <alignment horizontal="center" vertical="center"/>
    </xf>
    <xf numFmtId="0" fontId="0" fillId="18" borderId="101" xfId="0" applyFont="1" applyFill="1" applyBorder="1" applyAlignment="1">
      <alignment horizontal="center" vertical="center"/>
    </xf>
    <xf numFmtId="0" fontId="0" fillId="18" borderId="102" xfId="0" applyFont="1" applyFill="1" applyBorder="1" applyAlignment="1">
      <alignment horizontal="center" vertical="center"/>
    </xf>
    <xf numFmtId="0" fontId="70" fillId="18" borderId="90" xfId="0" applyFont="1" applyFill="1" applyBorder="1" applyAlignment="1">
      <alignment horizontal="center" vertical="center"/>
    </xf>
    <xf numFmtId="0" fontId="70" fillId="18" borderId="99" xfId="0" applyFont="1" applyFill="1" applyBorder="1" applyAlignment="1">
      <alignment horizontal="center" vertical="center"/>
    </xf>
    <xf numFmtId="0" fontId="70" fillId="18" borderId="10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72" fontId="70" fillId="18" borderId="104" xfId="0" applyNumberFormat="1" applyFont="1" applyFill="1" applyBorder="1" applyAlignment="1">
      <alignment horizontal="center" vertical="center"/>
    </xf>
    <xf numFmtId="0" fontId="0" fillId="18" borderId="105" xfId="0" applyFont="1" applyFill="1" applyBorder="1" applyAlignment="1">
      <alignment horizontal="center" vertical="center"/>
    </xf>
    <xf numFmtId="0" fontId="0" fillId="18" borderId="94" xfId="0" applyFont="1" applyFill="1" applyBorder="1" applyAlignment="1">
      <alignment horizontal="center" vertical="center"/>
    </xf>
    <xf numFmtId="0" fontId="0" fillId="18" borderId="106" xfId="0" applyFont="1" applyFill="1" applyBorder="1" applyAlignment="1">
      <alignment horizontal="center" vertical="center"/>
    </xf>
    <xf numFmtId="0" fontId="0" fillId="18" borderId="107" xfId="0" applyFont="1" applyFill="1" applyBorder="1" applyAlignment="1">
      <alignment horizontal="center" vertical="center"/>
    </xf>
    <xf numFmtId="0" fontId="70" fillId="18" borderId="104" xfId="0" applyFont="1" applyFill="1" applyBorder="1" applyAlignment="1">
      <alignment horizontal="center" vertical="center"/>
    </xf>
    <xf numFmtId="172" fontId="70" fillId="18" borderId="110" xfId="0" applyNumberFormat="1" applyFont="1" applyFill="1" applyBorder="1" applyAlignment="1">
      <alignment horizontal="center" vertical="center"/>
    </xf>
    <xf numFmtId="0" fontId="0" fillId="18" borderId="111" xfId="0" applyFont="1" applyFill="1" applyBorder="1" applyAlignment="1">
      <alignment horizontal="center" vertical="center"/>
    </xf>
    <xf numFmtId="0" fontId="0" fillId="18" borderId="112" xfId="0" applyFont="1" applyFill="1" applyBorder="1" applyAlignment="1">
      <alignment horizontal="center" vertical="center"/>
    </xf>
    <xf numFmtId="0" fontId="0" fillId="18" borderId="113" xfId="0" applyFont="1" applyFill="1" applyBorder="1" applyAlignment="1">
      <alignment horizontal="center" vertical="center"/>
    </xf>
    <xf numFmtId="0" fontId="0" fillId="18" borderId="114" xfId="0" applyFont="1" applyFill="1" applyBorder="1" applyAlignment="1">
      <alignment horizontal="center" vertical="center"/>
    </xf>
    <xf numFmtId="0" fontId="70" fillId="18" borderId="110" xfId="0" applyFont="1" applyFill="1" applyBorder="1" applyAlignment="1">
      <alignment horizontal="center" vertical="center"/>
    </xf>
    <xf numFmtId="0" fontId="70" fillId="18" borderId="111" xfId="0" applyFont="1" applyFill="1" applyBorder="1" applyAlignment="1">
      <alignment horizontal="center" vertical="center"/>
    </xf>
    <xf numFmtId="0" fontId="70" fillId="18" borderId="112" xfId="0" applyFont="1" applyFill="1" applyBorder="1" applyAlignment="1">
      <alignment horizontal="center" vertical="center"/>
    </xf>
    <xf numFmtId="0" fontId="0" fillId="18" borderId="120" xfId="0" applyFont="1" applyFill="1" applyBorder="1" applyAlignment="1">
      <alignment horizontal="center" vertical="center"/>
    </xf>
    <xf numFmtId="0" fontId="0" fillId="18" borderId="124" xfId="0" applyFont="1" applyFill="1" applyBorder="1" applyAlignment="1">
      <alignment horizontal="center" vertical="center"/>
    </xf>
    <xf numFmtId="0" fontId="0" fillId="10" borderId="106" xfId="0" applyFont="1" applyFill="1" applyBorder="1" applyAlignment="1">
      <alignment horizontal="center" vertical="center"/>
    </xf>
    <xf numFmtId="0" fontId="0" fillId="10" borderId="107" xfId="0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horizontal="center" vertical="center"/>
    </xf>
    <xf numFmtId="0" fontId="0" fillId="10" borderId="113" xfId="0" applyFont="1" applyFill="1" applyBorder="1" applyAlignment="1">
      <alignment horizontal="center" vertical="center"/>
    </xf>
    <xf numFmtId="0" fontId="0" fillId="10" borderId="1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0" fillId="10" borderId="120" xfId="0" applyFont="1" applyFill="1" applyBorder="1" applyAlignment="1">
      <alignment horizontal="center" vertical="center"/>
    </xf>
    <xf numFmtId="0" fontId="0" fillId="10" borderId="124" xfId="0" applyFont="1" applyFill="1" applyBorder="1" applyAlignment="1">
      <alignment horizontal="center" vertical="center"/>
    </xf>
    <xf numFmtId="172" fontId="70" fillId="10" borderId="118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70" fillId="10" borderId="8" xfId="0" applyFont="1" applyFill="1" applyBorder="1" applyAlignment="1">
      <alignment horizontal="center" vertical="center"/>
    </xf>
    <xf numFmtId="0" fontId="72" fillId="2" borderId="63" xfId="2" applyFont="1" applyFill="1" applyBorder="1" applyAlignment="1">
      <alignment horizontal="center" vertical="center"/>
    </xf>
    <xf numFmtId="0" fontId="72" fillId="2" borderId="3" xfId="2" applyFont="1" applyFill="1" applyBorder="1" applyAlignment="1">
      <alignment horizontal="center" vertical="center"/>
    </xf>
    <xf numFmtId="0" fontId="70" fillId="18" borderId="118" xfId="0" applyFont="1" applyFill="1" applyBorder="1" applyAlignment="1">
      <alignment horizontal="center" vertical="center"/>
    </xf>
    <xf numFmtId="172" fontId="70" fillId="10" borderId="130" xfId="0" applyNumberFormat="1" applyFont="1" applyFill="1" applyBorder="1" applyAlignment="1">
      <alignment horizontal="center" vertical="center"/>
    </xf>
    <xf numFmtId="0" fontId="74" fillId="10" borderId="131" xfId="0" applyFont="1" applyFill="1" applyBorder="1" applyAlignment="1">
      <alignment horizontal="center" vertical="center"/>
    </xf>
    <xf numFmtId="0" fontId="74" fillId="10" borderId="132" xfId="0" applyFont="1" applyFill="1" applyBorder="1" applyAlignment="1">
      <alignment horizontal="center" vertical="center"/>
    </xf>
    <xf numFmtId="0" fontId="74" fillId="10" borderId="133" xfId="0" applyFont="1" applyFill="1" applyBorder="1" applyAlignment="1">
      <alignment horizontal="center" vertical="center"/>
    </xf>
    <xf numFmtId="0" fontId="74" fillId="10" borderId="134" xfId="0" applyFont="1" applyFill="1" applyBorder="1" applyAlignment="1">
      <alignment horizontal="center" vertical="center"/>
    </xf>
    <xf numFmtId="0" fontId="70" fillId="10" borderId="84" xfId="0" applyFont="1" applyFill="1" applyBorder="1" applyAlignment="1">
      <alignment horizontal="center" vertical="center"/>
    </xf>
    <xf numFmtId="0" fontId="70" fillId="2" borderId="55" xfId="0" applyFont="1" applyFill="1" applyBorder="1" applyAlignment="1">
      <alignment horizontal="center" vertical="center"/>
    </xf>
    <xf numFmtId="0" fontId="72" fillId="2" borderId="5" xfId="2" applyFont="1" applyFill="1" applyBorder="1" applyAlignment="1">
      <alignment horizontal="center" vertical="center"/>
    </xf>
    <xf numFmtId="172" fontId="70" fillId="3" borderId="41" xfId="0" applyNumberFormat="1" applyFont="1" applyFill="1" applyBorder="1" applyAlignment="1">
      <alignment horizontal="center" vertical="center"/>
    </xf>
    <xf numFmtId="0" fontId="74" fillId="3" borderId="58" xfId="0" applyFont="1" applyFill="1" applyBorder="1" applyAlignment="1">
      <alignment horizontal="center" vertical="center"/>
    </xf>
    <xf numFmtId="0" fontId="74" fillId="3" borderId="60" xfId="0" applyFont="1" applyFill="1" applyBorder="1" applyAlignment="1">
      <alignment horizontal="center" vertical="center"/>
    </xf>
    <xf numFmtId="0" fontId="76" fillId="3" borderId="41" xfId="0" applyFont="1" applyFill="1" applyBorder="1" applyAlignment="1">
      <alignment horizontal="center" vertical="center"/>
    </xf>
    <xf numFmtId="0" fontId="76" fillId="10" borderId="66" xfId="0" applyFont="1" applyFill="1" applyBorder="1" applyAlignment="1">
      <alignment horizontal="center" vertical="center"/>
    </xf>
    <xf numFmtId="0" fontId="76" fillId="10" borderId="135" xfId="0" applyFont="1" applyFill="1" applyBorder="1" applyAlignment="1">
      <alignment horizontal="center" vertical="center"/>
    </xf>
    <xf numFmtId="172" fontId="70" fillId="3" borderId="8" xfId="0" applyNumberFormat="1" applyFont="1" applyFill="1" applyBorder="1" applyAlignment="1">
      <alignment horizontal="center" vertical="center"/>
    </xf>
    <xf numFmtId="0" fontId="74" fillId="3" borderId="24" xfId="0" applyFont="1" applyFill="1" applyBorder="1" applyAlignment="1">
      <alignment horizontal="center" vertical="center"/>
    </xf>
    <xf numFmtId="0" fontId="74" fillId="3" borderId="3" xfId="0" applyFont="1" applyFill="1" applyBorder="1" applyAlignment="1">
      <alignment horizontal="center" vertical="center"/>
    </xf>
    <xf numFmtId="0" fontId="76" fillId="3" borderId="8" xfId="0" applyFont="1" applyFill="1" applyBorder="1" applyAlignment="1">
      <alignment horizontal="center" vertical="center"/>
    </xf>
    <xf numFmtId="0" fontId="76" fillId="10" borderId="6" xfId="0" applyFont="1" applyFill="1" applyBorder="1" applyAlignment="1">
      <alignment horizontal="center" vertical="center"/>
    </xf>
    <xf numFmtId="0" fontId="76" fillId="10" borderId="25" xfId="0" applyFont="1" applyFill="1" applyBorder="1" applyAlignment="1">
      <alignment horizontal="center" vertical="center"/>
    </xf>
    <xf numFmtId="0" fontId="76" fillId="2" borderId="8" xfId="0" applyFont="1" applyFill="1" applyBorder="1" applyAlignment="1">
      <alignment horizontal="center" vertical="center"/>
    </xf>
    <xf numFmtId="172" fontId="70" fillId="3" borderId="75" xfId="0" applyNumberFormat="1" applyFont="1" applyFill="1" applyBorder="1" applyAlignment="1">
      <alignment horizontal="center" vertical="center"/>
    </xf>
    <xf numFmtId="0" fontId="74" fillId="3" borderId="136" xfId="0" applyFont="1" applyFill="1" applyBorder="1" applyAlignment="1">
      <alignment horizontal="center" vertical="center"/>
    </xf>
    <xf numFmtId="0" fontId="74" fillId="3" borderId="137" xfId="0" applyFont="1" applyFill="1" applyBorder="1" applyAlignment="1">
      <alignment horizontal="center" vertical="center"/>
    </xf>
    <xf numFmtId="0" fontId="76" fillId="3" borderId="75" xfId="0" applyFont="1" applyFill="1" applyBorder="1" applyAlignment="1">
      <alignment horizontal="center" vertical="center"/>
    </xf>
    <xf numFmtId="0" fontId="70" fillId="10" borderId="51" xfId="0" applyFont="1" applyFill="1" applyBorder="1" applyAlignment="1">
      <alignment horizontal="center" vertical="center"/>
    </xf>
    <xf numFmtId="0" fontId="70" fillId="10" borderId="85" xfId="0" applyFont="1" applyFill="1" applyBorder="1" applyAlignment="1">
      <alignment horizontal="center" vertical="center"/>
    </xf>
    <xf numFmtId="172" fontId="70" fillId="0" borderId="41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4" fillId="0" borderId="135" xfId="0" applyFont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2" fillId="10" borderId="58" xfId="2" applyFont="1" applyFill="1" applyBorder="1" applyAlignment="1">
      <alignment horizontal="center" vertical="center"/>
    </xf>
    <xf numFmtId="0" fontId="72" fillId="10" borderId="135" xfId="2" applyFont="1" applyFill="1" applyBorder="1" applyAlignment="1">
      <alignment horizontal="center" vertical="center"/>
    </xf>
    <xf numFmtId="172" fontId="70" fillId="0" borderId="8" xfId="0" applyNumberFormat="1" applyFont="1" applyFill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0" fontId="70" fillId="10" borderId="24" xfId="0" applyFont="1" applyFill="1" applyBorder="1" applyAlignment="1">
      <alignment horizontal="center" vertical="center"/>
    </xf>
    <xf numFmtId="0" fontId="70" fillId="10" borderId="25" xfId="0" applyFont="1" applyFill="1" applyBorder="1" applyAlignment="1">
      <alignment horizontal="center" vertical="center"/>
    </xf>
    <xf numFmtId="0" fontId="74" fillId="0" borderId="6" xfId="0" applyFont="1" applyFill="1" applyBorder="1" applyAlignment="1">
      <alignment horizontal="center" vertical="center"/>
    </xf>
    <xf numFmtId="0" fontId="76" fillId="10" borderId="24" xfId="0" applyFont="1" applyFill="1" applyBorder="1" applyAlignment="1">
      <alignment horizontal="center" vertical="center"/>
    </xf>
    <xf numFmtId="172" fontId="70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70" fillId="10" borderId="61" xfId="0" applyFont="1" applyFill="1" applyBorder="1" applyAlignment="1">
      <alignment horizontal="center" vertical="center"/>
    </xf>
    <xf numFmtId="0" fontId="70" fillId="10" borderId="52" xfId="0" applyFont="1" applyFill="1" applyBorder="1" applyAlignment="1">
      <alignment horizontal="center" vertical="center"/>
    </xf>
    <xf numFmtId="172" fontId="70" fillId="3" borderId="10" xfId="0" applyNumberFormat="1" applyFont="1" applyFill="1" applyBorder="1" applyAlignment="1">
      <alignment horizontal="center" vertical="center"/>
    </xf>
    <xf numFmtId="0" fontId="0" fillId="3" borderId="13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72" fillId="10" borderId="11" xfId="2" applyFont="1" applyFill="1" applyBorder="1" applyAlignment="1">
      <alignment horizontal="center" vertical="center"/>
    </xf>
    <xf numFmtId="0" fontId="72" fillId="10" borderId="32" xfId="2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0" fillId="3" borderId="8" xfId="0" applyFont="1" applyFill="1" applyBorder="1" applyAlignment="1">
      <alignment horizontal="center" vertical="center"/>
    </xf>
    <xf numFmtId="0" fontId="70" fillId="10" borderId="6" xfId="0" applyFont="1" applyFill="1" applyBorder="1" applyAlignment="1">
      <alignment horizontal="center" vertical="center"/>
    </xf>
    <xf numFmtId="172" fontId="70" fillId="3" borderId="9" xfId="0" applyNumberFormat="1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70" fillId="2" borderId="9" xfId="0" applyFont="1" applyFill="1" applyBorder="1" applyAlignment="1">
      <alignment horizontal="center" vertical="center"/>
    </xf>
    <xf numFmtId="0" fontId="76" fillId="10" borderId="7" xfId="0" applyFont="1" applyFill="1" applyBorder="1" applyAlignment="1">
      <alignment horizontal="center" vertical="center"/>
    </xf>
    <xf numFmtId="0" fontId="76" fillId="10" borderId="52" xfId="0" applyFont="1" applyFill="1" applyBorder="1" applyAlignment="1">
      <alignment horizontal="center" vertical="center"/>
    </xf>
    <xf numFmtId="172" fontId="70" fillId="0" borderId="41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10" borderId="58" xfId="0" applyFont="1" applyFill="1" applyBorder="1" applyAlignment="1">
      <alignment horizontal="center" vertical="center"/>
    </xf>
    <xf numFmtId="0" fontId="70" fillId="10" borderId="135" xfId="0" applyFont="1" applyFill="1" applyBorder="1" applyAlignment="1">
      <alignment horizontal="center" vertical="center"/>
    </xf>
    <xf numFmtId="172" fontId="70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2" fillId="10" borderId="61" xfId="2" applyFont="1" applyFill="1" applyBorder="1" applyAlignment="1">
      <alignment horizontal="center" vertical="center"/>
    </xf>
    <xf numFmtId="0" fontId="72" fillId="10" borderId="52" xfId="2" applyFont="1" applyFill="1" applyBorder="1" applyAlignment="1">
      <alignment horizontal="center" vertical="center"/>
    </xf>
    <xf numFmtId="172" fontId="70" fillId="0" borderId="84" xfId="0" applyNumberFormat="1" applyFont="1" applyBorder="1" applyAlignment="1">
      <alignment horizontal="center" vertical="center"/>
    </xf>
    <xf numFmtId="172" fontId="70" fillId="0" borderId="117" xfId="0" applyNumberFormat="1" applyFont="1" applyBorder="1" applyAlignment="1">
      <alignment horizontal="center" vertical="center"/>
    </xf>
    <xf numFmtId="172" fontId="70" fillId="0" borderId="110" xfId="0" applyNumberFormat="1" applyFont="1" applyBorder="1" applyAlignment="1">
      <alignment horizontal="center" vertical="center"/>
    </xf>
    <xf numFmtId="172" fontId="70" fillId="0" borderId="13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73" fontId="0" fillId="0" borderId="98" xfId="0" applyNumberFormat="1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2" xfId="0" applyFont="1" applyBorder="1" applyAlignment="1">
      <alignment horizontal="center" vertical="center"/>
    </xf>
    <xf numFmtId="0" fontId="70" fillId="0" borderId="123" xfId="0" applyFont="1" applyBorder="1" applyAlignment="1">
      <alignment vertical="center"/>
    </xf>
    <xf numFmtId="0" fontId="70" fillId="0" borderId="116" xfId="0" applyFont="1" applyBorder="1" applyAlignment="1">
      <alignment vertical="center"/>
    </xf>
    <xf numFmtId="0" fontId="0" fillId="0" borderId="139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77" fillId="0" borderId="0" xfId="10" applyFont="1" applyFill="1" applyAlignment="1" applyProtection="1">
      <alignment horizontal="center"/>
    </xf>
    <xf numFmtId="0" fontId="55" fillId="0" borderId="0" xfId="10" applyFont="1" applyFill="1" applyAlignment="1" applyProtection="1">
      <alignment horizontal="center"/>
    </xf>
    <xf numFmtId="2" fontId="55" fillId="0" borderId="0" xfId="10" applyNumberFormat="1" applyFont="1" applyFill="1" applyAlignment="1" applyProtection="1">
      <alignment horizontal="center"/>
    </xf>
    <xf numFmtId="164" fontId="55" fillId="0" borderId="0" xfId="10" applyNumberFormat="1" applyFont="1" applyFill="1" applyAlignment="1" applyProtection="1">
      <alignment horizontal="center"/>
    </xf>
    <xf numFmtId="0" fontId="56" fillId="2" borderId="22" xfId="10" applyFont="1" applyFill="1" applyBorder="1" applyAlignment="1" applyProtection="1">
      <alignment horizontal="center"/>
    </xf>
    <xf numFmtId="2" fontId="56" fillId="2" borderId="22" xfId="10" applyNumberFormat="1" applyFont="1" applyFill="1" applyBorder="1" applyAlignment="1" applyProtection="1">
      <alignment horizontal="center"/>
    </xf>
    <xf numFmtId="164" fontId="56" fillId="2" borderId="22" xfId="10" applyNumberFormat="1" applyFont="1" applyFill="1" applyBorder="1" applyAlignment="1" applyProtection="1">
      <alignment horizontal="center"/>
    </xf>
    <xf numFmtId="164" fontId="61" fillId="0" borderId="0" xfId="10" applyNumberFormat="1" applyFill="1" applyAlignment="1" applyProtection="1">
      <alignment horizontal="center" vertical="center"/>
    </xf>
    <xf numFmtId="164" fontId="78" fillId="2" borderId="22" xfId="1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0" fillId="10" borderId="90" xfId="0" applyFont="1" applyFill="1" applyBorder="1" applyAlignment="1">
      <alignment horizontal="center" vertical="center"/>
    </xf>
    <xf numFmtId="0" fontId="71" fillId="10" borderId="95" xfId="0" applyFont="1" applyFill="1" applyBorder="1"/>
    <xf numFmtId="0" fontId="70" fillId="10" borderId="91" xfId="0" applyFont="1" applyFill="1" applyBorder="1" applyAlignment="1">
      <alignment horizontal="center" vertical="center"/>
    </xf>
    <xf numFmtId="0" fontId="71" fillId="10" borderId="92" xfId="0" applyFont="1" applyFill="1" applyBorder="1"/>
    <xf numFmtId="0" fontId="70" fillId="18" borderId="39" xfId="0" applyFont="1" applyFill="1" applyBorder="1" applyAlignment="1">
      <alignment horizontal="center" vertical="center"/>
    </xf>
    <xf numFmtId="0" fontId="71" fillId="10" borderId="57" xfId="0" applyFont="1" applyFill="1" applyBorder="1"/>
    <xf numFmtId="0" fontId="71" fillId="10" borderId="117" xfId="0" applyFont="1" applyFill="1" applyBorder="1"/>
    <xf numFmtId="0" fontId="70" fillId="18" borderId="108" xfId="0" applyFont="1" applyFill="1" applyBorder="1" applyAlignment="1">
      <alignment horizontal="center" vertical="center"/>
    </xf>
    <xf numFmtId="0" fontId="71" fillId="10" borderId="115" xfId="0" applyFont="1" applyFill="1" applyBorder="1"/>
    <xf numFmtId="0" fontId="70" fillId="18" borderId="109" xfId="0" applyFont="1" applyFill="1" applyBorder="1" applyAlignment="1">
      <alignment horizontal="center" vertical="center"/>
    </xf>
    <xf numFmtId="0" fontId="71" fillId="10" borderId="116" xfId="0" applyFont="1" applyFill="1" applyBorder="1"/>
    <xf numFmtId="0" fontId="70" fillId="18" borderId="118" xfId="0" applyFont="1" applyFill="1" applyBorder="1" applyAlignment="1">
      <alignment horizontal="center" vertical="center"/>
    </xf>
    <xf numFmtId="172" fontId="70" fillId="18" borderId="118" xfId="0" applyNumberFormat="1" applyFont="1" applyFill="1" applyBorder="1" applyAlignment="1">
      <alignment horizontal="center" vertical="center"/>
    </xf>
    <xf numFmtId="0" fontId="0" fillId="18" borderId="119" xfId="0" applyFont="1" applyFill="1" applyBorder="1" applyAlignment="1">
      <alignment horizontal="center" vertical="center"/>
    </xf>
    <xf numFmtId="0" fontId="71" fillId="10" borderId="122" xfId="0" applyFont="1" applyFill="1" applyBorder="1"/>
    <xf numFmtId="0" fontId="0" fillId="18" borderId="98" xfId="0" applyFont="1" applyFill="1" applyBorder="1" applyAlignment="1">
      <alignment horizontal="center" vertical="center"/>
    </xf>
    <xf numFmtId="0" fontId="71" fillId="10" borderId="123" xfId="0" applyFont="1" applyFill="1" applyBorder="1"/>
    <xf numFmtId="0" fontId="70" fillId="19" borderId="120" xfId="0" applyFont="1" applyFill="1" applyBorder="1" applyAlignment="1">
      <alignment horizontal="center" vertical="center"/>
    </xf>
    <xf numFmtId="0" fontId="71" fillId="2" borderId="125" xfId="0" applyFont="1" applyFill="1" applyBorder="1"/>
    <xf numFmtId="0" fontId="70" fillId="19" borderId="121" xfId="0" applyFont="1" applyFill="1" applyBorder="1" applyAlignment="1">
      <alignment horizontal="center" vertical="center"/>
    </xf>
    <xf numFmtId="0" fontId="71" fillId="2" borderId="0" xfId="0" applyFont="1" applyFill="1" applyBorder="1"/>
    <xf numFmtId="0" fontId="70" fillId="18" borderId="119" xfId="0" applyFont="1" applyFill="1" applyBorder="1" applyAlignment="1">
      <alignment horizontal="center" vertical="center"/>
    </xf>
    <xf numFmtId="0" fontId="70" fillId="18" borderId="98" xfId="0" applyFont="1" applyFill="1" applyBorder="1" applyAlignment="1">
      <alignment horizontal="center" vertical="center"/>
    </xf>
    <xf numFmtId="0" fontId="70" fillId="19" borderId="118" xfId="0" applyFont="1" applyFill="1" applyBorder="1" applyAlignment="1">
      <alignment horizontal="center" vertical="center"/>
    </xf>
    <xf numFmtId="0" fontId="71" fillId="2" borderId="57" xfId="0" applyFont="1" applyFill="1" applyBorder="1"/>
    <xf numFmtId="172" fontId="70" fillId="10" borderId="118" xfId="0" applyNumberFormat="1" applyFont="1" applyFill="1" applyBorder="1" applyAlignment="1">
      <alignment horizontal="center" vertical="center"/>
    </xf>
    <xf numFmtId="0" fontId="0" fillId="10" borderId="119" xfId="0" applyFont="1" applyFill="1" applyBorder="1" applyAlignment="1">
      <alignment horizontal="center" vertical="center"/>
    </xf>
    <xf numFmtId="0" fontId="0" fillId="10" borderId="98" xfId="0" applyFont="1" applyFill="1" applyBorder="1" applyAlignment="1">
      <alignment horizontal="center" vertical="center"/>
    </xf>
    <xf numFmtId="0" fontId="73" fillId="10" borderId="118" xfId="0" applyFont="1" applyFill="1" applyBorder="1" applyAlignment="1">
      <alignment horizontal="center" vertical="center"/>
    </xf>
    <xf numFmtId="0" fontId="70" fillId="2" borderId="120" xfId="0" applyFont="1" applyFill="1" applyBorder="1" applyAlignment="1">
      <alignment horizontal="center" vertical="center"/>
    </xf>
    <xf numFmtId="0" fontId="71" fillId="2" borderId="128" xfId="0" applyFont="1" applyFill="1" applyBorder="1" applyAlignment="1">
      <alignment horizontal="center"/>
    </xf>
    <xf numFmtId="0" fontId="70" fillId="2" borderId="98" xfId="0" applyFont="1" applyFill="1" applyBorder="1" applyAlignment="1">
      <alignment horizontal="center" vertical="center"/>
    </xf>
    <xf numFmtId="0" fontId="71" fillId="2" borderId="123" xfId="0" applyFont="1" applyFill="1" applyBorder="1" applyAlignment="1">
      <alignment horizontal="center"/>
    </xf>
    <xf numFmtId="0" fontId="70" fillId="2" borderId="118" xfId="0" applyFont="1" applyFill="1" applyBorder="1" applyAlignment="1">
      <alignment horizontal="center" vertical="center"/>
    </xf>
    <xf numFmtId="0" fontId="71" fillId="2" borderId="117" xfId="0" applyFont="1" applyFill="1" applyBorder="1" applyAlignment="1">
      <alignment horizontal="center"/>
    </xf>
    <xf numFmtId="172" fontId="70" fillId="10" borderId="39" xfId="0" applyNumberFormat="1" applyFont="1" applyFill="1" applyBorder="1" applyAlignment="1">
      <alignment horizontal="center" vertical="center"/>
    </xf>
    <xf numFmtId="0" fontId="0" fillId="10" borderId="126" xfId="0" applyFont="1" applyFill="1" applyBorder="1" applyAlignment="1">
      <alignment horizontal="center" vertical="center"/>
    </xf>
    <xf numFmtId="0" fontId="0" fillId="10" borderId="127" xfId="0" applyFont="1" applyFill="1" applyBorder="1" applyAlignment="1">
      <alignment horizontal="center" vertical="center"/>
    </xf>
    <xf numFmtId="0" fontId="70" fillId="10" borderId="39" xfId="0" applyFont="1" applyFill="1" applyBorder="1" applyAlignment="1">
      <alignment horizontal="center" vertical="center"/>
    </xf>
    <xf numFmtId="0" fontId="70" fillId="2" borderId="128" xfId="0" applyFont="1" applyFill="1" applyBorder="1" applyAlignment="1">
      <alignment horizontal="center" vertical="center"/>
    </xf>
    <xf numFmtId="0" fontId="71" fillId="2" borderId="129" xfId="0" applyFont="1" applyFill="1" applyBorder="1"/>
    <xf numFmtId="0" fontId="0" fillId="0" borderId="121" xfId="0" applyFont="1" applyBorder="1" applyAlignment="1">
      <alignment horizontal="center" vertical="center"/>
    </xf>
    <xf numFmtId="0" fontId="71" fillId="0" borderId="121" xfId="0" applyFont="1" applyBorder="1"/>
    <xf numFmtId="0" fontId="71" fillId="0" borderId="119" xfId="0" applyFont="1" applyBorder="1"/>
    <xf numFmtId="0" fontId="75" fillId="20" borderId="57" xfId="0" applyFont="1" applyFill="1" applyBorder="1" applyAlignment="1">
      <alignment horizontal="center" vertical="center"/>
    </xf>
    <xf numFmtId="0" fontId="71" fillId="0" borderId="57" xfId="0" applyFont="1" applyBorder="1"/>
    <xf numFmtId="0" fontId="71" fillId="0" borderId="84" xfId="0" applyFont="1" applyBorder="1"/>
    <xf numFmtId="0" fontId="74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71" fillId="0" borderId="139" xfId="0" applyFont="1" applyBorder="1"/>
    <xf numFmtId="0" fontId="71" fillId="0" borderId="140" xfId="0" applyFont="1" applyBorder="1"/>
    <xf numFmtId="0" fontId="75" fillId="20" borderId="141" xfId="0" applyFont="1" applyFill="1" applyBorder="1" applyAlignment="1">
      <alignment horizontal="center" vertical="center"/>
    </xf>
    <xf numFmtId="0" fontId="71" fillId="0" borderId="0" xfId="0" applyFont="1" applyBorder="1"/>
    <xf numFmtId="0" fontId="71" fillId="0" borderId="142" xfId="0" applyFont="1" applyBorder="1"/>
    <xf numFmtId="0" fontId="71" fillId="0" borderId="141" xfId="0" applyFont="1" applyBorder="1"/>
    <xf numFmtId="0" fontId="0" fillId="0" borderId="0" xfId="0" applyFont="1" applyAlignment="1">
      <alignment vertical="center"/>
    </xf>
    <xf numFmtId="0" fontId="0" fillId="0" borderId="143" xfId="0" applyFont="1" applyBorder="1" applyAlignment="1">
      <alignment horizontal="center" vertical="center"/>
    </xf>
    <xf numFmtId="0" fontId="71" fillId="0" borderId="143" xfId="0" applyFont="1" applyBorder="1"/>
    <xf numFmtId="0" fontId="71" fillId="0" borderId="144" xfId="0" applyFont="1" applyBorder="1"/>
    <xf numFmtId="0" fontId="0" fillId="0" borderId="145" xfId="0" applyFont="1" applyBorder="1" applyAlignment="1">
      <alignment horizontal="center" vertical="center"/>
    </xf>
    <xf numFmtId="0" fontId="71" fillId="0" borderId="145" xfId="0" applyFont="1" applyBorder="1"/>
    <xf numFmtId="0" fontId="71" fillId="0" borderId="146" xfId="0" applyFont="1" applyBorder="1"/>
    <xf numFmtId="16" fontId="0" fillId="0" borderId="39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62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 horizontal="center"/>
    </xf>
    <xf numFmtId="16" fontId="0" fillId="0" borderId="74" xfId="0" applyNumberFormat="1" applyBorder="1" applyAlignment="1">
      <alignment horizontal="center"/>
    </xf>
    <xf numFmtId="16" fontId="0" fillId="11" borderId="62" xfId="0" applyNumberFormat="1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6" fontId="0" fillId="10" borderId="62" xfId="0" applyNumberFormat="1" applyFill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16" fontId="0" fillId="10" borderId="7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71" xfId="0" applyFont="1" applyBorder="1" applyAlignment="1">
      <alignment horizont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18" fillId="0" borderId="0" xfId="5" applyFont="1" applyFill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/>
    </xf>
    <xf numFmtId="0" fontId="39" fillId="0" borderId="0" xfId="5" applyFont="1" applyFill="1" applyAlignment="1" applyProtection="1">
      <alignment horizontal="center"/>
    </xf>
    <xf numFmtId="0" fontId="35" fillId="0" borderId="34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24" fillId="0" borderId="34" xfId="2" applyFont="1" applyBorder="1" applyAlignment="1">
      <alignment horizontal="center" vertical="center"/>
    </xf>
    <xf numFmtId="0" fontId="18" fillId="0" borderId="0" xfId="5" applyFont="1" applyFill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26" fillId="0" borderId="34" xfId="2" applyFont="1" applyBorder="1" applyAlignment="1">
      <alignment horizontal="center" vertical="center"/>
    </xf>
    <xf numFmtId="0" fontId="36" fillId="0" borderId="34" xfId="5" applyFont="1" applyFill="1" applyBorder="1" applyAlignment="1" applyProtection="1">
      <alignment horizontal="center" vertical="center"/>
    </xf>
    <xf numFmtId="0" fontId="35" fillId="0" borderId="34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9" fillId="0" borderId="23" xfId="5" applyFont="1" applyFill="1" applyBorder="1" applyAlignment="1" applyProtection="1">
      <alignment horizontal="center" vertical="center"/>
    </xf>
    <xf numFmtId="0" fontId="79" fillId="0" borderId="28" xfId="5" applyFont="1" applyFill="1" applyBorder="1" applyAlignment="1" applyProtection="1">
      <alignment horizontal="center" vertical="center"/>
    </xf>
    <xf numFmtId="0" fontId="79" fillId="0" borderId="30" xfId="5" applyFont="1" applyFill="1" applyBorder="1" applyAlignment="1" applyProtection="1">
      <alignment horizontal="center" vertical="center"/>
    </xf>
    <xf numFmtId="0" fontId="79" fillId="0" borderId="31" xfId="5" applyFont="1" applyFill="1" applyBorder="1" applyAlignment="1" applyProtection="1">
      <alignment horizontal="center" vertical="center"/>
    </xf>
    <xf numFmtId="0" fontId="57" fillId="0" borderId="2" xfId="1" applyFont="1" applyFill="1" applyBorder="1" applyAlignment="1" applyProtection="1">
      <alignment horizontal="center" vertical="center"/>
    </xf>
    <xf numFmtId="0" fontId="57" fillId="3" borderId="2" xfId="1" applyFont="1" applyFill="1" applyBorder="1" applyAlignment="1" applyProtection="1">
      <alignment horizontal="center" vertical="center"/>
    </xf>
  </cellXfs>
  <cellStyles count="11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7" xfId="10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K22" sqref="K22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1.42578125" style="1" bestFit="1" customWidth="1"/>
    <col min="5" max="5" width="16.140625" style="1" bestFit="1" customWidth="1"/>
    <col min="6" max="6" width="11.85546875" style="1" bestFit="1" customWidth="1"/>
    <col min="7" max="7" width="1.7109375" style="1" customWidth="1"/>
    <col min="8" max="8" width="4.140625" style="2" bestFit="1" customWidth="1"/>
    <col min="9" max="9" width="3.7109375" style="1" customWidth="1"/>
    <col min="10" max="10" width="21.85546875" style="1" bestFit="1" customWidth="1"/>
    <col min="11" max="11" width="13.7109375" style="1" bestFit="1" customWidth="1"/>
    <col min="12" max="12" width="12.7109375" style="1" bestFit="1" customWidth="1"/>
    <col min="13" max="13" width="1.7109375" style="1" customWidth="1"/>
    <col min="14" max="14" width="3.85546875" style="2" bestFit="1" customWidth="1"/>
    <col min="15" max="15" width="3.7109375" style="1" customWidth="1"/>
    <col min="16" max="16" width="23.7109375" style="1" bestFit="1" customWidth="1"/>
    <col min="17" max="17" width="12.28515625" style="1" bestFit="1" customWidth="1"/>
    <col min="18" max="18" width="11.85546875" style="1" bestFit="1" customWidth="1"/>
    <col min="19" max="19" width="1.7109375" style="1" customWidth="1"/>
    <col min="20" max="20" width="3.85546875" style="2" bestFit="1" customWidth="1"/>
    <col min="21" max="21" width="3.7109375" style="1" customWidth="1"/>
    <col min="22" max="22" width="20.7109375" style="1" customWidth="1"/>
    <col min="23" max="23" width="13.7109375" style="1" bestFit="1" customWidth="1"/>
    <col min="24" max="24" width="11.85546875" style="1" bestFit="1" customWidth="1"/>
    <col min="25" max="25" width="1.7109375" style="1" customWidth="1"/>
    <col min="26" max="26" width="3.85546875" style="2" bestFit="1" customWidth="1"/>
    <col min="27" max="27" width="3.7109375" style="1" customWidth="1"/>
    <col min="28" max="28" width="22" style="1" bestFit="1" customWidth="1"/>
    <col min="29" max="29" width="18.5703125" style="1" bestFit="1" customWidth="1"/>
    <col min="30" max="30" width="13.28515625" style="1" customWidth="1"/>
  </cols>
  <sheetData>
    <row r="2" spans="2:30" ht="46.5" x14ac:dyDescent="0.7">
      <c r="E2" s="624" t="s">
        <v>337</v>
      </c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</row>
    <row r="3" spans="2:30" ht="15.75" thickBot="1" x14ac:dyDescent="0.3"/>
    <row r="4" spans="2:30" ht="21.75" thickBot="1" x14ac:dyDescent="0.3">
      <c r="B4" s="625" t="s">
        <v>14</v>
      </c>
      <c r="C4" s="626"/>
      <c r="D4" s="626"/>
      <c r="E4" s="626"/>
      <c r="F4" s="627"/>
      <c r="G4" s="4"/>
      <c r="H4" s="625" t="s">
        <v>15</v>
      </c>
      <c r="I4" s="626"/>
      <c r="J4" s="626"/>
      <c r="K4" s="626"/>
      <c r="L4" s="627"/>
      <c r="M4" s="4"/>
      <c r="N4" s="625" t="s">
        <v>17</v>
      </c>
      <c r="O4" s="626"/>
      <c r="P4" s="626"/>
      <c r="Q4" s="626"/>
      <c r="R4" s="627"/>
      <c r="S4" s="4"/>
      <c r="T4" s="625" t="s">
        <v>12</v>
      </c>
      <c r="U4" s="626"/>
      <c r="V4" s="626"/>
      <c r="W4" s="626"/>
      <c r="X4" s="627"/>
      <c r="Y4" s="4"/>
      <c r="Z4" s="625" t="s">
        <v>13</v>
      </c>
      <c r="AA4" s="626"/>
      <c r="AB4" s="626"/>
      <c r="AC4" s="626"/>
      <c r="AD4" s="627"/>
    </row>
    <row r="5" spans="2:30" s="3" customFormat="1" ht="23.25" customHeight="1" thickBot="1" x14ac:dyDescent="0.3">
      <c r="B5" s="34" t="s">
        <v>51</v>
      </c>
      <c r="C5" s="35" t="s">
        <v>133</v>
      </c>
      <c r="D5" s="36" t="s">
        <v>19</v>
      </c>
      <c r="E5" s="36" t="s">
        <v>134</v>
      </c>
      <c r="F5" s="37" t="s">
        <v>135</v>
      </c>
      <c r="G5" s="5"/>
      <c r="H5" s="34" t="s">
        <v>51</v>
      </c>
      <c r="I5" s="38" t="s">
        <v>133</v>
      </c>
      <c r="J5" s="36" t="s">
        <v>19</v>
      </c>
      <c r="K5" s="36" t="s">
        <v>134</v>
      </c>
      <c r="L5" s="37" t="s">
        <v>135</v>
      </c>
      <c r="M5" s="5"/>
      <c r="N5" s="461" t="s">
        <v>51</v>
      </c>
      <c r="O5" s="430" t="s">
        <v>133</v>
      </c>
      <c r="P5" s="410" t="s">
        <v>19</v>
      </c>
      <c r="Q5" s="410" t="s">
        <v>134</v>
      </c>
      <c r="R5" s="411" t="s">
        <v>135</v>
      </c>
      <c r="S5" s="5"/>
      <c r="T5" s="34" t="s">
        <v>51</v>
      </c>
      <c r="U5" s="38" t="s">
        <v>133</v>
      </c>
      <c r="V5" s="36" t="s">
        <v>19</v>
      </c>
      <c r="W5" s="36" t="s">
        <v>134</v>
      </c>
      <c r="X5" s="37" t="s">
        <v>135</v>
      </c>
      <c r="Y5" s="5"/>
      <c r="Z5" s="34" t="s">
        <v>51</v>
      </c>
      <c r="AA5" s="430" t="s">
        <v>133</v>
      </c>
      <c r="AB5" s="410" t="s">
        <v>19</v>
      </c>
      <c r="AC5" s="410" t="s">
        <v>134</v>
      </c>
      <c r="AD5" s="411" t="s">
        <v>135</v>
      </c>
    </row>
    <row r="6" spans="2:30" s="3" customFormat="1" ht="23.25" customHeight="1" x14ac:dyDescent="0.25">
      <c r="B6" s="458">
        <v>1</v>
      </c>
      <c r="C6" s="425">
        <v>1</v>
      </c>
      <c r="D6" s="414" t="s">
        <v>282</v>
      </c>
      <c r="E6" s="413" t="s">
        <v>279</v>
      </c>
      <c r="F6" s="415"/>
      <c r="G6" s="5"/>
      <c r="H6" s="465">
        <v>1</v>
      </c>
      <c r="I6" s="439">
        <v>1</v>
      </c>
      <c r="J6" s="437" t="s">
        <v>315</v>
      </c>
      <c r="K6" s="440" t="s">
        <v>40</v>
      </c>
      <c r="L6" s="437" t="s">
        <v>293</v>
      </c>
      <c r="M6" s="5"/>
      <c r="N6" s="458">
        <v>1</v>
      </c>
      <c r="O6" s="462">
        <v>23</v>
      </c>
      <c r="P6" s="459" t="s">
        <v>63</v>
      </c>
      <c r="Q6" s="450" t="s">
        <v>79</v>
      </c>
      <c r="R6" s="451"/>
      <c r="S6" s="5"/>
      <c r="T6" s="458">
        <v>1</v>
      </c>
      <c r="U6" s="439">
        <v>8</v>
      </c>
      <c r="V6" s="437" t="s">
        <v>345</v>
      </c>
      <c r="W6" s="440" t="s">
        <v>338</v>
      </c>
      <c r="X6" s="457"/>
      <c r="Y6" s="5"/>
      <c r="Z6" s="407">
        <v>1</v>
      </c>
      <c r="AA6" s="448">
        <v>17</v>
      </c>
      <c r="AB6" s="449" t="s">
        <v>117</v>
      </c>
      <c r="AC6" s="450" t="s">
        <v>130</v>
      </c>
      <c r="AD6" s="451" t="s">
        <v>37</v>
      </c>
    </row>
    <row r="7" spans="2:30" s="3" customFormat="1" ht="23.25" customHeight="1" x14ac:dyDescent="0.25">
      <c r="B7" s="7">
        <v>2</v>
      </c>
      <c r="C7" s="426">
        <v>2</v>
      </c>
      <c r="D7" s="416" t="s">
        <v>283</v>
      </c>
      <c r="E7" s="416" t="s">
        <v>280</v>
      </c>
      <c r="F7" s="417"/>
      <c r="G7" s="5"/>
      <c r="H7" s="466">
        <v>2</v>
      </c>
      <c r="I7" s="438">
        <v>4</v>
      </c>
      <c r="J7" s="434" t="s">
        <v>316</v>
      </c>
      <c r="K7" s="441" t="s">
        <v>42</v>
      </c>
      <c r="L7" s="434" t="s">
        <v>37</v>
      </c>
      <c r="M7" s="5"/>
      <c r="N7" s="7">
        <v>2</v>
      </c>
      <c r="O7" s="438">
        <v>2</v>
      </c>
      <c r="P7" s="434" t="s">
        <v>327</v>
      </c>
      <c r="Q7" s="441" t="s">
        <v>225</v>
      </c>
      <c r="R7" s="453"/>
      <c r="S7" s="5"/>
      <c r="T7" s="7">
        <v>2</v>
      </c>
      <c r="U7" s="438">
        <v>31</v>
      </c>
      <c r="V7" s="434" t="s">
        <v>346</v>
      </c>
      <c r="W7" s="441" t="s">
        <v>250</v>
      </c>
      <c r="X7" s="435"/>
      <c r="Y7" s="5"/>
      <c r="Z7" s="408">
        <v>2</v>
      </c>
      <c r="AA7" s="452">
        <v>10</v>
      </c>
      <c r="AB7" s="434" t="s">
        <v>112</v>
      </c>
      <c r="AC7" s="446" t="s">
        <v>125</v>
      </c>
      <c r="AD7" s="453" t="s">
        <v>38</v>
      </c>
    </row>
    <row r="8" spans="2:30" s="3" customFormat="1" ht="23.25" customHeight="1" x14ac:dyDescent="0.25">
      <c r="B8" s="7">
        <v>3</v>
      </c>
      <c r="C8" s="426">
        <v>3</v>
      </c>
      <c r="D8" s="418" t="s">
        <v>284</v>
      </c>
      <c r="E8" s="416" t="s">
        <v>281</v>
      </c>
      <c r="F8" s="417"/>
      <c r="G8" s="5"/>
      <c r="H8" s="466">
        <v>3</v>
      </c>
      <c r="I8" s="438">
        <v>7</v>
      </c>
      <c r="J8" s="434" t="s">
        <v>317</v>
      </c>
      <c r="K8" s="441" t="s">
        <v>39</v>
      </c>
      <c r="L8" s="434" t="s">
        <v>38</v>
      </c>
      <c r="M8" s="5"/>
      <c r="N8" s="7">
        <v>3</v>
      </c>
      <c r="O8" s="438">
        <v>4</v>
      </c>
      <c r="P8" s="434" t="s">
        <v>328</v>
      </c>
      <c r="Q8" s="441" t="s">
        <v>307</v>
      </c>
      <c r="R8" s="453"/>
      <c r="S8" s="5"/>
      <c r="T8" s="7">
        <v>3</v>
      </c>
      <c r="U8" s="438">
        <v>34</v>
      </c>
      <c r="V8" s="434" t="s">
        <v>91</v>
      </c>
      <c r="W8" s="441" t="s">
        <v>103</v>
      </c>
      <c r="X8" s="435"/>
      <c r="Y8" s="5"/>
      <c r="Z8" s="408">
        <v>3</v>
      </c>
      <c r="AA8" s="452">
        <v>33</v>
      </c>
      <c r="AB8" s="434" t="s">
        <v>111</v>
      </c>
      <c r="AC8" s="441" t="s">
        <v>124</v>
      </c>
      <c r="AD8" s="453"/>
    </row>
    <row r="9" spans="2:30" s="3" customFormat="1" ht="23.25" customHeight="1" x14ac:dyDescent="0.25">
      <c r="B9" s="7">
        <v>4</v>
      </c>
      <c r="C9" s="426">
        <v>7</v>
      </c>
      <c r="D9" s="418" t="s">
        <v>21</v>
      </c>
      <c r="E9" s="416" t="s">
        <v>28</v>
      </c>
      <c r="F9" s="417"/>
      <c r="G9" s="5"/>
      <c r="H9" s="466">
        <v>4</v>
      </c>
      <c r="I9" s="438">
        <v>8</v>
      </c>
      <c r="J9" s="434" t="s">
        <v>318</v>
      </c>
      <c r="K9" s="441" t="s">
        <v>313</v>
      </c>
      <c r="L9" s="434"/>
      <c r="M9" s="5"/>
      <c r="N9" s="7">
        <v>4</v>
      </c>
      <c r="O9" s="438">
        <v>6</v>
      </c>
      <c r="P9" s="434" t="s">
        <v>53</v>
      </c>
      <c r="Q9" s="441" t="s">
        <v>70</v>
      </c>
      <c r="R9" s="453"/>
      <c r="S9" s="5"/>
      <c r="T9" s="7">
        <v>4</v>
      </c>
      <c r="U9" s="438">
        <v>47</v>
      </c>
      <c r="V9" s="434" t="s">
        <v>83</v>
      </c>
      <c r="W9" s="441" t="s">
        <v>95</v>
      </c>
      <c r="X9" s="435"/>
      <c r="Y9" s="5"/>
      <c r="Z9" s="408">
        <v>4</v>
      </c>
      <c r="AA9" s="452">
        <v>42</v>
      </c>
      <c r="AB9" s="434" t="s">
        <v>359</v>
      </c>
      <c r="AC9" s="441" t="s">
        <v>355</v>
      </c>
      <c r="AD9" s="453"/>
    </row>
    <row r="10" spans="2:30" s="3" customFormat="1" ht="23.25" customHeight="1" x14ac:dyDescent="0.25">
      <c r="B10" s="7">
        <v>5</v>
      </c>
      <c r="C10" s="426">
        <v>8</v>
      </c>
      <c r="D10" s="416" t="s">
        <v>22</v>
      </c>
      <c r="E10" s="416" t="s">
        <v>29</v>
      </c>
      <c r="F10" s="416" t="s">
        <v>37</v>
      </c>
      <c r="G10" s="5"/>
      <c r="H10" s="466">
        <v>5</v>
      </c>
      <c r="I10" s="438">
        <v>13</v>
      </c>
      <c r="J10" s="434" t="s">
        <v>319</v>
      </c>
      <c r="K10" s="441" t="s">
        <v>41</v>
      </c>
      <c r="L10" s="434"/>
      <c r="M10" s="5"/>
      <c r="N10" s="7">
        <v>5</v>
      </c>
      <c r="O10" s="438">
        <v>7</v>
      </c>
      <c r="P10" s="434" t="s">
        <v>58</v>
      </c>
      <c r="Q10" s="441" t="s">
        <v>75</v>
      </c>
      <c r="R10" s="453"/>
      <c r="S10" s="5"/>
      <c r="T10" s="7">
        <v>5</v>
      </c>
      <c r="U10" s="438">
        <v>12</v>
      </c>
      <c r="V10" s="434" t="s">
        <v>90</v>
      </c>
      <c r="W10" s="441" t="s">
        <v>102</v>
      </c>
      <c r="X10" s="435"/>
      <c r="Y10" s="5"/>
      <c r="Z10" s="408">
        <v>5</v>
      </c>
      <c r="AA10" s="452">
        <v>2</v>
      </c>
      <c r="AB10" s="434" t="s">
        <v>109</v>
      </c>
      <c r="AC10" s="441" t="s">
        <v>120</v>
      </c>
      <c r="AD10" s="453"/>
    </row>
    <row r="11" spans="2:30" s="3" customFormat="1" ht="23.25" customHeight="1" x14ac:dyDescent="0.25">
      <c r="B11" s="7">
        <v>6</v>
      </c>
      <c r="C11" s="426">
        <v>11</v>
      </c>
      <c r="D11" s="416" t="s">
        <v>25</v>
      </c>
      <c r="E11" s="416" t="s">
        <v>32</v>
      </c>
      <c r="F11" s="417"/>
      <c r="G11" s="5"/>
      <c r="H11" s="466">
        <v>6</v>
      </c>
      <c r="I11" s="438">
        <v>22</v>
      </c>
      <c r="J11" s="434" t="s">
        <v>320</v>
      </c>
      <c r="K11" s="441" t="s">
        <v>49</v>
      </c>
      <c r="L11" s="434"/>
      <c r="M11" s="5"/>
      <c r="N11" s="7">
        <v>6</v>
      </c>
      <c r="O11" s="438">
        <v>8</v>
      </c>
      <c r="P11" s="434" t="s">
        <v>56</v>
      </c>
      <c r="Q11" s="441" t="s">
        <v>73</v>
      </c>
      <c r="R11" s="453"/>
      <c r="S11" s="5"/>
      <c r="T11" s="7">
        <v>6</v>
      </c>
      <c r="U11" s="438">
        <v>24</v>
      </c>
      <c r="V11" s="434" t="s">
        <v>94</v>
      </c>
      <c r="W11" s="441" t="s">
        <v>107</v>
      </c>
      <c r="X11" s="435"/>
      <c r="Y11" s="5"/>
      <c r="Z11" s="408">
        <v>6</v>
      </c>
      <c r="AA11" s="452">
        <v>34</v>
      </c>
      <c r="AB11" s="434" t="s">
        <v>360</v>
      </c>
      <c r="AC11" s="441" t="s">
        <v>223</v>
      </c>
      <c r="AD11" s="453"/>
    </row>
    <row r="12" spans="2:30" s="3" customFormat="1" ht="23.25" customHeight="1" x14ac:dyDescent="0.25">
      <c r="B12" s="7">
        <v>7</v>
      </c>
      <c r="C12" s="426">
        <v>16</v>
      </c>
      <c r="D12" s="416" t="s">
        <v>285</v>
      </c>
      <c r="E12" s="416" t="s">
        <v>272</v>
      </c>
      <c r="F12" s="417"/>
      <c r="G12" s="5"/>
      <c r="H12" s="466">
        <v>7</v>
      </c>
      <c r="I12" s="438">
        <v>24</v>
      </c>
      <c r="J12" s="434" t="s">
        <v>314</v>
      </c>
      <c r="K12" s="441" t="s">
        <v>309</v>
      </c>
      <c r="L12" s="434"/>
      <c r="M12" s="5"/>
      <c r="N12" s="7">
        <v>7</v>
      </c>
      <c r="O12" s="438">
        <v>10</v>
      </c>
      <c r="P12" s="434" t="s">
        <v>329</v>
      </c>
      <c r="Q12" s="441" t="s">
        <v>334</v>
      </c>
      <c r="R12" s="453"/>
      <c r="S12" s="5"/>
      <c r="T12" s="7">
        <v>7</v>
      </c>
      <c r="U12" s="438">
        <v>33</v>
      </c>
      <c r="V12" s="434" t="s">
        <v>347</v>
      </c>
      <c r="W12" s="441" t="s">
        <v>339</v>
      </c>
      <c r="X12" s="435"/>
      <c r="Y12" s="5"/>
      <c r="Z12" s="408">
        <v>7</v>
      </c>
      <c r="AA12" s="452">
        <v>24</v>
      </c>
      <c r="AB12" s="434" t="s">
        <v>361</v>
      </c>
      <c r="AC12" s="441" t="s">
        <v>121</v>
      </c>
      <c r="AD12" s="453"/>
    </row>
    <row r="13" spans="2:30" s="3" customFormat="1" ht="23.25" customHeight="1" x14ac:dyDescent="0.25">
      <c r="B13" s="7">
        <v>8</v>
      </c>
      <c r="C13" s="426">
        <v>17</v>
      </c>
      <c r="D13" s="416" t="s">
        <v>23</v>
      </c>
      <c r="E13" s="416" t="s">
        <v>30</v>
      </c>
      <c r="F13" s="416" t="s">
        <v>38</v>
      </c>
      <c r="G13" s="5"/>
      <c r="H13" s="466">
        <v>8</v>
      </c>
      <c r="I13" s="438">
        <v>25</v>
      </c>
      <c r="J13" s="434" t="s">
        <v>311</v>
      </c>
      <c r="K13" s="441" t="s">
        <v>46</v>
      </c>
      <c r="L13" s="434"/>
      <c r="M13" s="5"/>
      <c r="N13" s="7">
        <v>8</v>
      </c>
      <c r="O13" s="438">
        <v>11</v>
      </c>
      <c r="P13" s="434" t="s">
        <v>52</v>
      </c>
      <c r="Q13" s="441" t="s">
        <v>68</v>
      </c>
      <c r="R13" s="453"/>
      <c r="S13" s="5"/>
      <c r="T13" s="7">
        <v>8</v>
      </c>
      <c r="U13" s="438">
        <v>1</v>
      </c>
      <c r="V13" s="434" t="s">
        <v>348</v>
      </c>
      <c r="W13" s="441" t="s">
        <v>340</v>
      </c>
      <c r="X13" s="435"/>
      <c r="Y13" s="5"/>
      <c r="Z13" s="408">
        <v>8</v>
      </c>
      <c r="AA13" s="452">
        <v>12</v>
      </c>
      <c r="AB13" s="434" t="s">
        <v>362</v>
      </c>
      <c r="AC13" s="441" t="s">
        <v>356</v>
      </c>
      <c r="AD13" s="453"/>
    </row>
    <row r="14" spans="2:30" s="3" customFormat="1" ht="23.25" customHeight="1" x14ac:dyDescent="0.25">
      <c r="B14" s="7">
        <v>9</v>
      </c>
      <c r="C14" s="426">
        <v>21</v>
      </c>
      <c r="D14" s="416" t="s">
        <v>286</v>
      </c>
      <c r="E14" s="416" t="s">
        <v>273</v>
      </c>
      <c r="F14" s="417"/>
      <c r="G14" s="5"/>
      <c r="H14" s="466">
        <v>9</v>
      </c>
      <c r="I14" s="438">
        <v>36</v>
      </c>
      <c r="J14" s="434" t="s">
        <v>321</v>
      </c>
      <c r="K14" s="441" t="s">
        <v>310</v>
      </c>
      <c r="L14" s="434"/>
      <c r="M14" s="5"/>
      <c r="N14" s="7">
        <v>9</v>
      </c>
      <c r="O14" s="438">
        <v>12</v>
      </c>
      <c r="P14" s="434" t="s">
        <v>64</v>
      </c>
      <c r="Q14" s="441" t="s">
        <v>80</v>
      </c>
      <c r="R14" s="453"/>
      <c r="S14" s="5"/>
      <c r="T14" s="7">
        <v>9</v>
      </c>
      <c r="U14" s="438">
        <v>17</v>
      </c>
      <c r="V14" s="434" t="s">
        <v>93</v>
      </c>
      <c r="W14" s="441" t="s">
        <v>106</v>
      </c>
      <c r="X14" s="435"/>
      <c r="Y14" s="5"/>
      <c r="Z14" s="408">
        <v>9</v>
      </c>
      <c r="AA14" s="452">
        <v>23</v>
      </c>
      <c r="AB14" s="434" t="s">
        <v>209</v>
      </c>
      <c r="AC14" s="441" t="s">
        <v>210</v>
      </c>
      <c r="AD14" s="453"/>
    </row>
    <row r="15" spans="2:30" s="3" customFormat="1" ht="23.25" customHeight="1" x14ac:dyDescent="0.25">
      <c r="B15" s="7">
        <v>10</v>
      </c>
      <c r="C15" s="426">
        <v>23</v>
      </c>
      <c r="D15" s="416" t="s">
        <v>287</v>
      </c>
      <c r="E15" s="416" t="s">
        <v>36</v>
      </c>
      <c r="F15" s="416" t="s">
        <v>293</v>
      </c>
      <c r="G15" s="5"/>
      <c r="H15" s="466">
        <v>10</v>
      </c>
      <c r="I15" s="438">
        <v>45</v>
      </c>
      <c r="J15" s="434" t="s">
        <v>322</v>
      </c>
      <c r="K15" s="441" t="s">
        <v>305</v>
      </c>
      <c r="L15" s="434"/>
      <c r="M15" s="5"/>
      <c r="N15" s="7">
        <v>10</v>
      </c>
      <c r="O15" s="438">
        <v>17</v>
      </c>
      <c r="P15" s="434" t="s">
        <v>55</v>
      </c>
      <c r="Q15" s="441" t="s">
        <v>72</v>
      </c>
      <c r="R15" s="453"/>
      <c r="S15" s="5"/>
      <c r="T15" s="7">
        <v>10</v>
      </c>
      <c r="U15" s="438">
        <v>14</v>
      </c>
      <c r="V15" s="434" t="s">
        <v>87</v>
      </c>
      <c r="W15" s="441" t="s">
        <v>99</v>
      </c>
      <c r="X15" s="435"/>
      <c r="Y15" s="5"/>
      <c r="Z15" s="408">
        <v>10</v>
      </c>
      <c r="AA15" s="452">
        <v>18</v>
      </c>
      <c r="AB15" s="434" t="s">
        <v>363</v>
      </c>
      <c r="AC15" s="441" t="s">
        <v>123</v>
      </c>
      <c r="AD15" s="453"/>
    </row>
    <row r="16" spans="2:30" s="3" customFormat="1" ht="23.25" customHeight="1" x14ac:dyDescent="0.25">
      <c r="B16" s="7">
        <v>11</v>
      </c>
      <c r="C16" s="426">
        <v>27</v>
      </c>
      <c r="D16" s="416" t="s">
        <v>24</v>
      </c>
      <c r="E16" s="416" t="s">
        <v>31</v>
      </c>
      <c r="F16" s="417"/>
      <c r="G16" s="5"/>
      <c r="H16" s="466">
        <v>11</v>
      </c>
      <c r="I16" s="438">
        <v>49</v>
      </c>
      <c r="J16" s="434" t="s">
        <v>323</v>
      </c>
      <c r="K16" s="441" t="s">
        <v>226</v>
      </c>
      <c r="L16" s="434"/>
      <c r="M16" s="5"/>
      <c r="N16" s="7">
        <v>11</v>
      </c>
      <c r="O16" s="438">
        <v>21</v>
      </c>
      <c r="P16" s="434" t="s">
        <v>330</v>
      </c>
      <c r="Q16" s="441" t="s">
        <v>66</v>
      </c>
      <c r="R16" s="453" t="s">
        <v>37</v>
      </c>
      <c r="S16" s="5"/>
      <c r="T16" s="7">
        <v>11</v>
      </c>
      <c r="U16" s="438">
        <v>29</v>
      </c>
      <c r="V16" s="434" t="s">
        <v>92</v>
      </c>
      <c r="W16" s="441" t="s">
        <v>104</v>
      </c>
      <c r="X16" s="435"/>
      <c r="Y16" s="5"/>
      <c r="Z16" s="408">
        <v>11</v>
      </c>
      <c r="AA16" s="452">
        <v>1</v>
      </c>
      <c r="AB16" s="434" t="s">
        <v>364</v>
      </c>
      <c r="AC16" s="447" t="s">
        <v>119</v>
      </c>
      <c r="AD16" s="453"/>
    </row>
    <row r="17" spans="2:30" s="3" customFormat="1" ht="23.25" customHeight="1" x14ac:dyDescent="0.25">
      <c r="B17" s="7">
        <v>12</v>
      </c>
      <c r="C17" s="426">
        <v>28</v>
      </c>
      <c r="D17" s="416" t="s">
        <v>288</v>
      </c>
      <c r="E17" s="416" t="s">
        <v>274</v>
      </c>
      <c r="F17" s="417"/>
      <c r="G17" s="5"/>
      <c r="H17" s="466">
        <v>12</v>
      </c>
      <c r="I17" s="438">
        <v>61</v>
      </c>
      <c r="J17" s="434" t="s">
        <v>324</v>
      </c>
      <c r="K17" s="441" t="s">
        <v>45</v>
      </c>
      <c r="L17" s="434"/>
      <c r="M17" s="5"/>
      <c r="N17" s="7">
        <v>12</v>
      </c>
      <c r="O17" s="438">
        <v>26</v>
      </c>
      <c r="P17" s="434" t="s">
        <v>61</v>
      </c>
      <c r="Q17" s="441" t="s">
        <v>78</v>
      </c>
      <c r="R17" s="453"/>
      <c r="S17" s="5"/>
      <c r="T17" s="7">
        <v>12</v>
      </c>
      <c r="U17" s="438">
        <v>7</v>
      </c>
      <c r="V17" s="434" t="s">
        <v>84</v>
      </c>
      <c r="W17" s="441" t="s">
        <v>96</v>
      </c>
      <c r="X17" s="435"/>
      <c r="Y17" s="5"/>
      <c r="Z17" s="408">
        <v>12</v>
      </c>
      <c r="AA17" s="452">
        <v>28</v>
      </c>
      <c r="AB17" s="434" t="s">
        <v>116</v>
      </c>
      <c r="AC17" s="441" t="s">
        <v>129</v>
      </c>
      <c r="AD17" s="453"/>
    </row>
    <row r="18" spans="2:30" s="3" customFormat="1" ht="23.25" customHeight="1" x14ac:dyDescent="0.25">
      <c r="B18" s="7">
        <v>13</v>
      </c>
      <c r="C18" s="426">
        <v>33</v>
      </c>
      <c r="D18" s="416" t="s">
        <v>289</v>
      </c>
      <c r="E18" s="416" t="s">
        <v>33</v>
      </c>
      <c r="F18" s="417"/>
      <c r="G18" s="5"/>
      <c r="H18" s="466">
        <v>13</v>
      </c>
      <c r="I18" s="438">
        <v>89</v>
      </c>
      <c r="J18" s="434" t="s">
        <v>325</v>
      </c>
      <c r="K18" s="441" t="s">
        <v>43</v>
      </c>
      <c r="L18" s="434" t="s">
        <v>38</v>
      </c>
      <c r="M18" s="5"/>
      <c r="N18" s="7">
        <v>13</v>
      </c>
      <c r="O18" s="438">
        <v>29</v>
      </c>
      <c r="P18" s="434" t="s">
        <v>224</v>
      </c>
      <c r="Q18" s="441" t="s">
        <v>67</v>
      </c>
      <c r="R18" s="453" t="s">
        <v>293</v>
      </c>
      <c r="S18" s="5"/>
      <c r="T18" s="7">
        <v>13</v>
      </c>
      <c r="U18" s="438">
        <v>11</v>
      </c>
      <c r="V18" s="434" t="s">
        <v>349</v>
      </c>
      <c r="W18" s="441" t="s">
        <v>105</v>
      </c>
      <c r="X18" s="435"/>
      <c r="Y18" s="5"/>
      <c r="Z18" s="408">
        <v>13</v>
      </c>
      <c r="AA18" s="452">
        <v>29</v>
      </c>
      <c r="AB18" s="434" t="s">
        <v>113</v>
      </c>
      <c r="AC18" s="441" t="s">
        <v>126</v>
      </c>
      <c r="AD18" s="453"/>
    </row>
    <row r="19" spans="2:30" s="3" customFormat="1" ht="23.25" customHeight="1" x14ac:dyDescent="0.25">
      <c r="B19" s="7">
        <v>14</v>
      </c>
      <c r="C19" s="426">
        <v>47</v>
      </c>
      <c r="D19" s="416" t="s">
        <v>208</v>
      </c>
      <c r="E19" s="416" t="s">
        <v>275</v>
      </c>
      <c r="F19" s="417"/>
      <c r="G19" s="5"/>
      <c r="H19" s="466">
        <v>14</v>
      </c>
      <c r="I19" s="438">
        <v>11</v>
      </c>
      <c r="J19" s="434" t="s">
        <v>326</v>
      </c>
      <c r="K19" s="441" t="s">
        <v>304</v>
      </c>
      <c r="L19" s="434"/>
      <c r="M19" s="5"/>
      <c r="N19" s="7">
        <v>14</v>
      </c>
      <c r="O19" s="438">
        <v>32</v>
      </c>
      <c r="P19" s="434" t="s">
        <v>65</v>
      </c>
      <c r="Q19" s="441" t="s">
        <v>82</v>
      </c>
      <c r="R19" s="453"/>
      <c r="S19" s="5"/>
      <c r="T19" s="7">
        <v>14</v>
      </c>
      <c r="U19" s="438">
        <v>21</v>
      </c>
      <c r="V19" s="434" t="s">
        <v>86</v>
      </c>
      <c r="W19" s="441" t="s">
        <v>98</v>
      </c>
      <c r="X19" s="435"/>
      <c r="Y19" s="5"/>
      <c r="Z19" s="408">
        <v>14</v>
      </c>
      <c r="AA19" s="452">
        <v>44</v>
      </c>
      <c r="AB19" s="434" t="s">
        <v>115</v>
      </c>
      <c r="AC19" s="441" t="s">
        <v>128</v>
      </c>
      <c r="AD19" s="453" t="s">
        <v>293</v>
      </c>
    </row>
    <row r="20" spans="2:30" s="3" customFormat="1" ht="23.25" customHeight="1" x14ac:dyDescent="0.25">
      <c r="B20" s="7">
        <v>15</v>
      </c>
      <c r="C20" s="426">
        <v>51</v>
      </c>
      <c r="D20" s="416" t="s">
        <v>26</v>
      </c>
      <c r="E20" s="416" t="s">
        <v>34</v>
      </c>
      <c r="F20" s="417"/>
      <c r="G20" s="5"/>
      <c r="H20" s="466">
        <v>15</v>
      </c>
      <c r="I20" s="438">
        <v>99</v>
      </c>
      <c r="J20" s="434" t="s">
        <v>312</v>
      </c>
      <c r="K20" s="441" t="s">
        <v>308</v>
      </c>
      <c r="L20" s="434"/>
      <c r="M20" s="5"/>
      <c r="N20" s="7">
        <v>15</v>
      </c>
      <c r="O20" s="438">
        <v>42</v>
      </c>
      <c r="P20" s="434" t="s">
        <v>60</v>
      </c>
      <c r="Q20" s="441" t="s">
        <v>77</v>
      </c>
      <c r="R20" s="453"/>
      <c r="S20" s="5"/>
      <c r="T20" s="7">
        <v>15</v>
      </c>
      <c r="U20" s="438">
        <v>80</v>
      </c>
      <c r="V20" s="434" t="s">
        <v>350</v>
      </c>
      <c r="W20" s="441" t="s">
        <v>100</v>
      </c>
      <c r="X20" s="435"/>
      <c r="Y20" s="5"/>
      <c r="Z20" s="408">
        <v>15</v>
      </c>
      <c r="AA20" s="452">
        <v>9</v>
      </c>
      <c r="AB20" s="434" t="s">
        <v>114</v>
      </c>
      <c r="AC20" s="441" t="s">
        <v>127</v>
      </c>
      <c r="AD20" s="453"/>
    </row>
    <row r="21" spans="2:30" s="3" customFormat="1" ht="23.25" customHeight="1" x14ac:dyDescent="0.25">
      <c r="B21" s="7">
        <v>16</v>
      </c>
      <c r="C21" s="426">
        <v>52</v>
      </c>
      <c r="D21" s="418" t="s">
        <v>290</v>
      </c>
      <c r="E21" s="416" t="s">
        <v>276</v>
      </c>
      <c r="F21" s="417"/>
      <c r="G21" s="5"/>
      <c r="H21" s="6">
        <v>16</v>
      </c>
      <c r="I21" s="431"/>
      <c r="J21" s="432"/>
      <c r="K21" s="432"/>
      <c r="L21" s="433"/>
      <c r="M21" s="5"/>
      <c r="N21" s="7">
        <v>16</v>
      </c>
      <c r="O21" s="438">
        <v>44</v>
      </c>
      <c r="P21" s="434" t="s">
        <v>57</v>
      </c>
      <c r="Q21" s="441" t="s">
        <v>74</v>
      </c>
      <c r="R21" s="453"/>
      <c r="S21" s="5"/>
      <c r="T21" s="7">
        <v>16</v>
      </c>
      <c r="U21" s="438">
        <v>9</v>
      </c>
      <c r="V21" s="434" t="s">
        <v>85</v>
      </c>
      <c r="W21" s="441" t="s">
        <v>97</v>
      </c>
      <c r="X21" s="435"/>
      <c r="Y21" s="5"/>
      <c r="Z21" s="408">
        <v>16</v>
      </c>
      <c r="AA21" s="452">
        <v>3</v>
      </c>
      <c r="AB21" s="434" t="s">
        <v>365</v>
      </c>
      <c r="AC21" s="441" t="s">
        <v>132</v>
      </c>
      <c r="AD21" s="453"/>
    </row>
    <row r="22" spans="2:30" s="3" customFormat="1" ht="23.25" customHeight="1" thickBot="1" x14ac:dyDescent="0.3">
      <c r="B22" s="6">
        <v>17</v>
      </c>
      <c r="C22" s="426">
        <v>63</v>
      </c>
      <c r="D22" s="416" t="s">
        <v>27</v>
      </c>
      <c r="E22" s="416" t="s">
        <v>35</v>
      </c>
      <c r="F22" s="417"/>
      <c r="G22" s="5"/>
      <c r="H22" s="7">
        <v>17</v>
      </c>
      <c r="I22" s="8"/>
      <c r="J22" s="417"/>
      <c r="K22" s="9"/>
      <c r="L22" s="10"/>
      <c r="M22" s="5"/>
      <c r="N22" s="7">
        <v>17</v>
      </c>
      <c r="O22" s="438">
        <v>71</v>
      </c>
      <c r="P22" s="434" t="s">
        <v>54</v>
      </c>
      <c r="Q22" s="441" t="s">
        <v>71</v>
      </c>
      <c r="R22" s="453" t="s">
        <v>38</v>
      </c>
      <c r="S22" s="5"/>
      <c r="T22" s="7">
        <v>17</v>
      </c>
      <c r="U22" s="438">
        <v>23</v>
      </c>
      <c r="V22" s="434" t="s">
        <v>89</v>
      </c>
      <c r="W22" s="441" t="s">
        <v>341</v>
      </c>
      <c r="X22" s="435"/>
      <c r="Y22" s="5"/>
      <c r="Z22" s="409">
        <v>17</v>
      </c>
      <c r="AA22" s="452">
        <v>51</v>
      </c>
      <c r="AB22" s="434" t="s">
        <v>88</v>
      </c>
      <c r="AC22" s="441" t="s">
        <v>101</v>
      </c>
      <c r="AD22" s="453"/>
    </row>
    <row r="23" spans="2:30" s="3" customFormat="1" ht="23.25" customHeight="1" thickBot="1" x14ac:dyDescent="0.3">
      <c r="B23" s="7">
        <v>18</v>
      </c>
      <c r="C23" s="426">
        <v>31</v>
      </c>
      <c r="D23" s="416" t="s">
        <v>291</v>
      </c>
      <c r="E23" s="416" t="s">
        <v>277</v>
      </c>
      <c r="F23" s="417"/>
      <c r="G23" s="5"/>
      <c r="H23" s="7">
        <v>18</v>
      </c>
      <c r="I23" s="8"/>
      <c r="J23" s="9"/>
      <c r="K23" s="9"/>
      <c r="L23" s="10"/>
      <c r="M23" s="5"/>
      <c r="N23" s="7">
        <v>18</v>
      </c>
      <c r="O23" s="438">
        <v>85</v>
      </c>
      <c r="P23" s="434" t="s">
        <v>214</v>
      </c>
      <c r="Q23" s="441" t="s">
        <v>69</v>
      </c>
      <c r="R23" s="453"/>
      <c r="S23" s="5"/>
      <c r="T23" s="15">
        <v>18</v>
      </c>
      <c r="U23" s="438">
        <v>26</v>
      </c>
      <c r="V23" s="434" t="s">
        <v>351</v>
      </c>
      <c r="W23" s="441" t="s">
        <v>342</v>
      </c>
      <c r="X23" s="435"/>
      <c r="Y23" s="5"/>
      <c r="Z23" s="407">
        <v>18</v>
      </c>
      <c r="AA23" s="452">
        <v>5</v>
      </c>
      <c r="AB23" s="434" t="s">
        <v>366</v>
      </c>
      <c r="AC23" s="441" t="s">
        <v>357</v>
      </c>
      <c r="AD23" s="453"/>
    </row>
    <row r="24" spans="2:30" s="3" customFormat="1" ht="23.25" customHeight="1" x14ac:dyDescent="0.25">
      <c r="B24" s="7">
        <v>19</v>
      </c>
      <c r="C24" s="426">
        <v>54</v>
      </c>
      <c r="D24" s="416" t="s">
        <v>292</v>
      </c>
      <c r="E24" s="416" t="s">
        <v>278</v>
      </c>
      <c r="F24" s="419"/>
      <c r="G24" s="5"/>
      <c r="H24" s="7">
        <v>19</v>
      </c>
      <c r="I24" s="8"/>
      <c r="J24" s="9"/>
      <c r="K24" s="9"/>
      <c r="L24" s="10"/>
      <c r="M24" s="5"/>
      <c r="N24" s="7">
        <v>19</v>
      </c>
      <c r="O24" s="438">
        <v>91</v>
      </c>
      <c r="P24" s="434" t="s">
        <v>59</v>
      </c>
      <c r="Q24" s="441" t="s">
        <v>76</v>
      </c>
      <c r="R24" s="453"/>
      <c r="S24" s="5"/>
      <c r="T24" s="6">
        <v>19</v>
      </c>
      <c r="U24" s="438">
        <v>22</v>
      </c>
      <c r="V24" s="434" t="s">
        <v>352</v>
      </c>
      <c r="W24" s="441" t="s">
        <v>343</v>
      </c>
      <c r="X24" s="436"/>
      <c r="Y24" s="5"/>
      <c r="Z24" s="408">
        <v>19</v>
      </c>
      <c r="AA24" s="452">
        <v>87</v>
      </c>
      <c r="AB24" s="434" t="s">
        <v>110</v>
      </c>
      <c r="AC24" s="441" t="s">
        <v>122</v>
      </c>
      <c r="AD24" s="453"/>
    </row>
    <row r="25" spans="2:30" s="3" customFormat="1" ht="23.25" customHeight="1" x14ac:dyDescent="0.25">
      <c r="B25" s="7">
        <v>20</v>
      </c>
      <c r="C25" s="426">
        <v>55</v>
      </c>
      <c r="D25" s="445" t="s">
        <v>377</v>
      </c>
      <c r="E25" s="399"/>
      <c r="F25" s="405"/>
      <c r="G25" s="5"/>
      <c r="H25" s="7">
        <v>20</v>
      </c>
      <c r="I25" s="8"/>
      <c r="J25" s="9"/>
      <c r="K25" s="9"/>
      <c r="L25" s="10"/>
      <c r="M25" s="5"/>
      <c r="N25" s="7">
        <v>20</v>
      </c>
      <c r="O25" s="438">
        <v>5</v>
      </c>
      <c r="P25" s="434" t="s">
        <v>118</v>
      </c>
      <c r="Q25" s="441" t="s">
        <v>131</v>
      </c>
      <c r="R25" s="453"/>
      <c r="S25" s="5"/>
      <c r="T25" s="6">
        <v>20</v>
      </c>
      <c r="U25" s="438">
        <v>17</v>
      </c>
      <c r="V25" s="434" t="s">
        <v>353</v>
      </c>
      <c r="W25" s="441" t="s">
        <v>251</v>
      </c>
      <c r="X25" s="436"/>
      <c r="Y25" s="5"/>
      <c r="Z25" s="408">
        <v>20</v>
      </c>
      <c r="AA25" s="452"/>
      <c r="AB25" s="434" t="s">
        <v>367</v>
      </c>
      <c r="AC25" s="441" t="s">
        <v>358</v>
      </c>
      <c r="AD25" s="453"/>
    </row>
    <row r="26" spans="2:30" s="3" customFormat="1" ht="23.25" customHeight="1" x14ac:dyDescent="0.25">
      <c r="B26" s="7">
        <v>21</v>
      </c>
      <c r="C26" s="400"/>
      <c r="D26" s="401"/>
      <c r="E26" s="401"/>
      <c r="F26" s="406"/>
      <c r="G26" s="5"/>
      <c r="H26" s="7">
        <v>21</v>
      </c>
      <c r="I26" s="8"/>
      <c r="J26" s="9"/>
      <c r="K26" s="9"/>
      <c r="L26" s="10"/>
      <c r="M26" s="5"/>
      <c r="N26" s="7">
        <v>21</v>
      </c>
      <c r="O26" s="438">
        <v>57</v>
      </c>
      <c r="P26" s="434" t="s">
        <v>62</v>
      </c>
      <c r="Q26" s="441" t="s">
        <v>335</v>
      </c>
      <c r="R26" s="453"/>
      <c r="S26" s="5"/>
      <c r="T26" s="7">
        <v>21</v>
      </c>
      <c r="U26" s="438">
        <v>69</v>
      </c>
      <c r="V26" s="434" t="s">
        <v>354</v>
      </c>
      <c r="W26" s="441" t="s">
        <v>344</v>
      </c>
      <c r="X26" s="442"/>
      <c r="Y26" s="5"/>
      <c r="Z26" s="408">
        <v>21</v>
      </c>
      <c r="AA26" s="454"/>
      <c r="AB26" s="401"/>
      <c r="AC26" s="401"/>
      <c r="AD26" s="406"/>
    </row>
    <row r="27" spans="2:30" s="3" customFormat="1" ht="23.25" customHeight="1" x14ac:dyDescent="0.25">
      <c r="B27" s="7">
        <v>22</v>
      </c>
      <c r="C27" s="400"/>
      <c r="D27" s="401"/>
      <c r="E27" s="401"/>
      <c r="F27" s="406"/>
      <c r="G27" s="5"/>
      <c r="H27" s="7">
        <v>22</v>
      </c>
      <c r="I27" s="8"/>
      <c r="J27" s="9"/>
      <c r="K27" s="9"/>
      <c r="L27" s="10"/>
      <c r="M27" s="5"/>
      <c r="N27" s="7">
        <v>22</v>
      </c>
      <c r="O27" s="438">
        <v>45</v>
      </c>
      <c r="P27" s="434" t="s">
        <v>331</v>
      </c>
      <c r="Q27" s="441" t="s">
        <v>336</v>
      </c>
      <c r="R27" s="453"/>
      <c r="S27" s="5"/>
      <c r="T27" s="7">
        <v>22</v>
      </c>
      <c r="U27" s="431"/>
      <c r="V27" s="432"/>
      <c r="W27" s="432"/>
      <c r="X27" s="433" t="s">
        <v>20</v>
      </c>
      <c r="Y27" s="5"/>
      <c r="Z27" s="408">
        <v>22</v>
      </c>
      <c r="AA27" s="455"/>
      <c r="AB27" s="112"/>
      <c r="AC27" s="9"/>
      <c r="AD27" s="10"/>
    </row>
    <row r="28" spans="2:30" s="3" customFormat="1" ht="23.25" customHeight="1" x14ac:dyDescent="0.25">
      <c r="B28" s="7">
        <v>23</v>
      </c>
      <c r="C28" s="400"/>
      <c r="D28" s="401"/>
      <c r="E28" s="401"/>
      <c r="F28" s="406"/>
      <c r="G28" s="5"/>
      <c r="H28" s="7">
        <v>23</v>
      </c>
      <c r="I28" s="8"/>
      <c r="J28" s="9"/>
      <c r="K28" s="9"/>
      <c r="L28" s="10"/>
      <c r="M28" s="5"/>
      <c r="N28" s="7">
        <v>23</v>
      </c>
      <c r="O28" s="438">
        <v>90</v>
      </c>
      <c r="P28" s="434" t="s">
        <v>332</v>
      </c>
      <c r="Q28" s="441" t="s">
        <v>303</v>
      </c>
      <c r="R28" s="453"/>
      <c r="S28" s="5"/>
      <c r="T28" s="7">
        <v>23</v>
      </c>
      <c r="U28" s="8"/>
      <c r="V28" s="9"/>
      <c r="W28" s="9"/>
      <c r="X28" s="10"/>
      <c r="Y28" s="5"/>
      <c r="Z28" s="408">
        <v>23</v>
      </c>
      <c r="AA28" s="455"/>
      <c r="AB28" s="9"/>
      <c r="AC28" s="9"/>
      <c r="AD28" s="10"/>
    </row>
    <row r="29" spans="2:30" s="3" customFormat="1" ht="23.25" customHeight="1" x14ac:dyDescent="0.25">
      <c r="B29" s="7">
        <v>24</v>
      </c>
      <c r="C29" s="8"/>
      <c r="D29" s="9"/>
      <c r="E29" s="9"/>
      <c r="F29" s="32"/>
      <c r="G29" s="5"/>
      <c r="H29" s="7">
        <v>24</v>
      </c>
      <c r="I29" s="8"/>
      <c r="J29" s="9"/>
      <c r="K29" s="9"/>
      <c r="L29" s="10"/>
      <c r="M29" s="5"/>
      <c r="N29" s="7">
        <v>24</v>
      </c>
      <c r="O29" s="438">
        <v>18</v>
      </c>
      <c r="P29" s="434" t="s">
        <v>333</v>
      </c>
      <c r="Q29" s="441" t="s">
        <v>302</v>
      </c>
      <c r="R29" s="453"/>
      <c r="S29" s="5"/>
      <c r="T29" s="7">
        <v>24</v>
      </c>
      <c r="U29" s="8"/>
      <c r="V29" s="9"/>
      <c r="W29" s="9"/>
      <c r="X29" s="10"/>
      <c r="Y29" s="5"/>
      <c r="Z29" s="408">
        <v>24</v>
      </c>
      <c r="AA29" s="455"/>
      <c r="AB29" s="9"/>
      <c r="AC29" s="9"/>
      <c r="AD29" s="10"/>
    </row>
    <row r="30" spans="2:30" s="3" customFormat="1" ht="23.25" customHeight="1" x14ac:dyDescent="0.25">
      <c r="B30" s="7">
        <v>25</v>
      </c>
      <c r="C30" s="8"/>
      <c r="D30" s="9"/>
      <c r="E30" s="9"/>
      <c r="F30" s="32"/>
      <c r="G30" s="5"/>
      <c r="H30" s="7">
        <v>25</v>
      </c>
      <c r="I30" s="8"/>
      <c r="J30" s="9"/>
      <c r="K30" s="9"/>
      <c r="L30" s="10"/>
      <c r="M30" s="5"/>
      <c r="N30" s="7">
        <v>25</v>
      </c>
      <c r="O30" s="463"/>
      <c r="P30" s="435"/>
      <c r="Q30" s="435"/>
      <c r="R30" s="460"/>
      <c r="S30" s="5"/>
      <c r="T30" s="7">
        <v>25</v>
      </c>
      <c r="U30" s="8"/>
      <c r="V30" s="9"/>
      <c r="W30" s="9"/>
      <c r="X30" s="10"/>
      <c r="Y30" s="5"/>
      <c r="Z30" s="408">
        <v>25</v>
      </c>
      <c r="AA30" s="455"/>
      <c r="AB30" s="9"/>
      <c r="AC30" s="9"/>
      <c r="AD30" s="10"/>
    </row>
    <row r="31" spans="2:30" s="3" customFormat="1" ht="23.25" customHeight="1" x14ac:dyDescent="0.25">
      <c r="B31" s="7">
        <v>26</v>
      </c>
      <c r="C31" s="8"/>
      <c r="D31" s="9"/>
      <c r="E31" s="9"/>
      <c r="F31" s="32"/>
      <c r="G31" s="5"/>
      <c r="H31" s="7">
        <v>26</v>
      </c>
      <c r="I31" s="8"/>
      <c r="J31" s="9"/>
      <c r="K31" s="9"/>
      <c r="L31" s="10"/>
      <c r="M31" s="5"/>
      <c r="N31" s="7">
        <v>26</v>
      </c>
      <c r="O31" s="463"/>
      <c r="P31" s="435"/>
      <c r="Q31" s="435"/>
      <c r="R31" s="460"/>
      <c r="S31" s="5"/>
      <c r="T31" s="7">
        <v>26</v>
      </c>
      <c r="U31" s="8"/>
      <c r="V31" s="9"/>
      <c r="W31" s="9"/>
      <c r="X31" s="10"/>
      <c r="Y31" s="5"/>
      <c r="Z31" s="408">
        <v>26</v>
      </c>
      <c r="AA31" s="455"/>
      <c r="AB31" s="9"/>
      <c r="AC31" s="9"/>
      <c r="AD31" s="10"/>
    </row>
    <row r="32" spans="2:30" s="3" customFormat="1" ht="23.25" customHeight="1" x14ac:dyDescent="0.25">
      <c r="B32" s="7">
        <v>27</v>
      </c>
      <c r="C32" s="8"/>
      <c r="D32" s="9"/>
      <c r="E32" s="9"/>
      <c r="F32" s="32"/>
      <c r="G32" s="5"/>
      <c r="H32" s="7">
        <v>27</v>
      </c>
      <c r="I32" s="8"/>
      <c r="J32" s="9"/>
      <c r="K32" s="9"/>
      <c r="L32" s="10"/>
      <c r="M32" s="5"/>
      <c r="N32" s="7">
        <v>27</v>
      </c>
      <c r="O32" s="463"/>
      <c r="P32" s="435"/>
      <c r="Q32" s="435"/>
      <c r="R32" s="460"/>
      <c r="S32" s="5"/>
      <c r="T32" s="7">
        <v>27</v>
      </c>
      <c r="U32" s="8"/>
      <c r="V32" s="9"/>
      <c r="W32" s="9"/>
      <c r="X32" s="10"/>
      <c r="Y32" s="5"/>
      <c r="Z32" s="408">
        <v>27</v>
      </c>
      <c r="AA32" s="455"/>
      <c r="AB32" s="9"/>
      <c r="AC32" s="9"/>
      <c r="AD32" s="10"/>
    </row>
    <row r="33" spans="2:30" s="3" customFormat="1" ht="23.25" customHeight="1" x14ac:dyDescent="0.25">
      <c r="B33" s="7">
        <v>28</v>
      </c>
      <c r="C33" s="8"/>
      <c r="D33" s="9"/>
      <c r="E33" s="9"/>
      <c r="F33" s="32"/>
      <c r="G33" s="5"/>
      <c r="H33" s="7">
        <v>28</v>
      </c>
      <c r="I33" s="8"/>
      <c r="J33" s="9"/>
      <c r="K33" s="9"/>
      <c r="L33" s="10"/>
      <c r="M33" s="5"/>
      <c r="N33" s="7">
        <v>28</v>
      </c>
      <c r="O33" s="463"/>
      <c r="P33" s="435"/>
      <c r="Q33" s="435"/>
      <c r="R33" s="460"/>
      <c r="S33" s="5"/>
      <c r="T33" s="7">
        <v>28</v>
      </c>
      <c r="U33" s="8"/>
      <c r="V33" s="9"/>
      <c r="W33" s="9"/>
      <c r="X33" s="10"/>
      <c r="Y33" s="5"/>
      <c r="Z33" s="408">
        <v>28</v>
      </c>
      <c r="AA33" s="455"/>
      <c r="AB33" s="9"/>
      <c r="AC33" s="9"/>
      <c r="AD33" s="10"/>
    </row>
    <row r="34" spans="2:30" s="3" customFormat="1" ht="23.25" customHeight="1" thickBot="1" x14ac:dyDescent="0.3">
      <c r="B34" s="7">
        <v>29</v>
      </c>
      <c r="C34" s="8"/>
      <c r="D34" s="9"/>
      <c r="E34" s="9"/>
      <c r="F34" s="32"/>
      <c r="G34" s="5"/>
      <c r="H34" s="15">
        <v>29</v>
      </c>
      <c r="I34" s="8"/>
      <c r="J34" s="9"/>
      <c r="K34" s="9"/>
      <c r="L34" s="10"/>
      <c r="M34" s="5"/>
      <c r="N34" s="7">
        <v>29</v>
      </c>
      <c r="O34" s="463"/>
      <c r="P34" s="435"/>
      <c r="Q34" s="435"/>
      <c r="R34" s="460"/>
      <c r="S34" s="5"/>
      <c r="T34" s="7">
        <v>29</v>
      </c>
      <c r="U34" s="8"/>
      <c r="V34" s="9"/>
      <c r="W34" s="9"/>
      <c r="X34" s="10"/>
      <c r="Y34" s="5"/>
      <c r="Z34" s="408">
        <v>29</v>
      </c>
      <c r="AA34" s="455"/>
      <c r="AB34" s="9"/>
      <c r="AC34" s="9"/>
      <c r="AD34" s="10"/>
    </row>
    <row r="35" spans="2:30" s="3" customFormat="1" ht="23.25" customHeight="1" thickBot="1" x14ac:dyDescent="0.3">
      <c r="B35" s="412">
        <v>30</v>
      </c>
      <c r="C35" s="12"/>
      <c r="D35" s="13"/>
      <c r="E35" s="13"/>
      <c r="F35" s="33"/>
      <c r="G35" s="5"/>
      <c r="H35" s="464">
        <v>30</v>
      </c>
      <c r="I35" s="12"/>
      <c r="J35" s="13"/>
      <c r="K35" s="13"/>
      <c r="L35" s="14"/>
      <c r="M35" s="5"/>
      <c r="N35" s="11">
        <v>30</v>
      </c>
      <c r="O35" s="402"/>
      <c r="P35" s="403"/>
      <c r="Q35" s="403"/>
      <c r="R35" s="404"/>
      <c r="S35" s="5"/>
      <c r="T35" s="15">
        <v>30</v>
      </c>
      <c r="U35" s="12"/>
      <c r="V35" s="13"/>
      <c r="W35" s="13"/>
      <c r="X35" s="14"/>
      <c r="Y35" s="5"/>
      <c r="Z35" s="409">
        <v>30</v>
      </c>
      <c r="AA35" s="456"/>
      <c r="AB35" s="13"/>
      <c r="AC35" s="13"/>
      <c r="AD35" s="14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O26" sqref="O26"/>
    </sheetView>
  </sheetViews>
  <sheetFormatPr defaultRowHeight="15" x14ac:dyDescent="0.25"/>
  <cols>
    <col min="1" max="1" width="2" style="467" customWidth="1"/>
    <col min="2" max="2" width="8.140625" style="467" customWidth="1"/>
    <col min="3" max="3" width="9.140625" style="467" customWidth="1"/>
    <col min="4" max="4" width="10.28515625" style="467" customWidth="1"/>
    <col min="5" max="7" width="9.140625" style="467" customWidth="1"/>
    <col min="8" max="8" width="25.5703125" style="467" customWidth="1"/>
    <col min="9" max="9" width="28.42578125" style="467" bestFit="1" customWidth="1"/>
    <col min="10" max="10" width="22.28515625" style="467" customWidth="1"/>
    <col min="11" max="17" width="9.140625" style="467" customWidth="1"/>
    <col min="18" max="16384" width="9.140625" style="467"/>
  </cols>
  <sheetData>
    <row r="1" spans="2:20" ht="16.5" customHeight="1" x14ac:dyDescent="0.25"/>
    <row r="2" spans="2:20" ht="17.25" customHeight="1" thickBot="1" x14ac:dyDescent="0.3"/>
    <row r="3" spans="2:20" ht="16.5" customHeight="1" thickBot="1" x14ac:dyDescent="0.35">
      <c r="B3" s="628" t="s">
        <v>381</v>
      </c>
      <c r="C3" s="630" t="s">
        <v>382</v>
      </c>
      <c r="D3" s="631"/>
      <c r="E3" s="630" t="s">
        <v>383</v>
      </c>
      <c r="F3" s="631"/>
      <c r="G3" s="628" t="s">
        <v>384</v>
      </c>
      <c r="H3" s="468" t="s">
        <v>385</v>
      </c>
      <c r="I3" s="469" t="s">
        <v>386</v>
      </c>
      <c r="J3" s="470" t="s">
        <v>387</v>
      </c>
    </row>
    <row r="4" spans="2:20" ht="17.25" customHeight="1" thickBot="1" x14ac:dyDescent="0.3">
      <c r="B4" s="629"/>
      <c r="C4" s="471" t="s">
        <v>231</v>
      </c>
      <c r="D4" s="472" t="s">
        <v>230</v>
      </c>
      <c r="E4" s="471" t="s">
        <v>231</v>
      </c>
      <c r="F4" s="472" t="s">
        <v>230</v>
      </c>
      <c r="G4" s="629"/>
      <c r="H4" s="471" t="s">
        <v>388</v>
      </c>
      <c r="I4" s="473" t="s">
        <v>388</v>
      </c>
      <c r="J4" s="632" t="s">
        <v>243</v>
      </c>
    </row>
    <row r="5" spans="2:20" ht="17.25" customHeight="1" thickBot="1" x14ac:dyDescent="0.3">
      <c r="B5" s="474">
        <v>41724</v>
      </c>
      <c r="C5" s="475" t="s">
        <v>13</v>
      </c>
      <c r="D5" s="476" t="s">
        <v>17</v>
      </c>
      <c r="E5" s="477" t="s">
        <v>15</v>
      </c>
      <c r="F5" s="478" t="s">
        <v>12</v>
      </c>
      <c r="G5" s="479" t="s">
        <v>14</v>
      </c>
      <c r="H5" s="480" t="s">
        <v>389</v>
      </c>
      <c r="I5" s="481" t="s">
        <v>390</v>
      </c>
      <c r="J5" s="633"/>
      <c r="L5" s="482"/>
      <c r="M5" s="483"/>
      <c r="N5" s="483"/>
      <c r="O5" s="482"/>
      <c r="P5" s="482"/>
    </row>
    <row r="6" spans="2:20" ht="16.5" customHeight="1" x14ac:dyDescent="0.25">
      <c r="B6" s="484">
        <v>41731</v>
      </c>
      <c r="C6" s="485" t="s">
        <v>17</v>
      </c>
      <c r="D6" s="486" t="s">
        <v>12</v>
      </c>
      <c r="E6" s="487" t="s">
        <v>13</v>
      </c>
      <c r="F6" s="488" t="s">
        <v>14</v>
      </c>
      <c r="G6" s="489" t="s">
        <v>15</v>
      </c>
      <c r="H6" s="635" t="s">
        <v>391</v>
      </c>
      <c r="I6" s="637" t="s">
        <v>391</v>
      </c>
      <c r="J6" s="633"/>
      <c r="L6" s="483"/>
      <c r="M6" s="483"/>
      <c r="N6" s="483"/>
      <c r="O6" s="483"/>
      <c r="P6" s="482"/>
    </row>
    <row r="7" spans="2:20" ht="16.5" customHeight="1" x14ac:dyDescent="0.25">
      <c r="B7" s="490">
        <v>41738</v>
      </c>
      <c r="C7" s="491" t="s">
        <v>15</v>
      </c>
      <c r="D7" s="492" t="s">
        <v>14</v>
      </c>
      <c r="E7" s="493" t="s">
        <v>13</v>
      </c>
      <c r="F7" s="494" t="s">
        <v>12</v>
      </c>
      <c r="G7" s="495" t="s">
        <v>16</v>
      </c>
      <c r="H7" s="636"/>
      <c r="I7" s="638"/>
      <c r="J7" s="634"/>
      <c r="L7" s="482"/>
      <c r="M7" s="482"/>
      <c r="N7" s="482"/>
      <c r="O7" s="482"/>
      <c r="P7" s="482"/>
    </row>
    <row r="8" spans="2:20" ht="16.5" customHeight="1" x14ac:dyDescent="0.25">
      <c r="B8" s="640">
        <v>41745</v>
      </c>
      <c r="C8" s="641" t="s">
        <v>17</v>
      </c>
      <c r="D8" s="643" t="s">
        <v>13</v>
      </c>
      <c r="E8" s="493" t="s">
        <v>14</v>
      </c>
      <c r="F8" s="494" t="s">
        <v>15</v>
      </c>
      <c r="G8" s="639" t="s">
        <v>392</v>
      </c>
      <c r="H8" s="649" t="s">
        <v>393</v>
      </c>
      <c r="I8" s="650" t="s">
        <v>393</v>
      </c>
      <c r="J8" s="639" t="s">
        <v>393</v>
      </c>
      <c r="L8" s="482"/>
      <c r="M8" s="482"/>
      <c r="N8" s="482"/>
      <c r="O8" s="482"/>
      <c r="P8" s="482"/>
    </row>
    <row r="9" spans="2:20" ht="16.5" customHeight="1" x14ac:dyDescent="0.25">
      <c r="B9" s="634"/>
      <c r="C9" s="636"/>
      <c r="D9" s="638"/>
      <c r="E9" s="493" t="s">
        <v>14</v>
      </c>
      <c r="F9" s="494" t="s">
        <v>15</v>
      </c>
      <c r="G9" s="634"/>
      <c r="H9" s="636"/>
      <c r="I9" s="638"/>
      <c r="J9" s="634"/>
      <c r="L9" s="482"/>
      <c r="M9" s="482"/>
      <c r="N9" s="482"/>
      <c r="O9" s="482"/>
      <c r="P9" s="482"/>
    </row>
    <row r="10" spans="2:20" ht="16.5" customHeight="1" x14ac:dyDescent="0.25">
      <c r="B10" s="490">
        <v>41752</v>
      </c>
      <c r="C10" s="491" t="s">
        <v>12</v>
      </c>
      <c r="D10" s="492" t="s">
        <v>14</v>
      </c>
      <c r="E10" s="493" t="s">
        <v>15</v>
      </c>
      <c r="F10" s="494" t="s">
        <v>17</v>
      </c>
      <c r="G10" s="495" t="s">
        <v>13</v>
      </c>
      <c r="H10" s="496" t="s">
        <v>394</v>
      </c>
      <c r="I10" s="497" t="s">
        <v>394</v>
      </c>
      <c r="J10" s="495" t="s">
        <v>243</v>
      </c>
      <c r="L10" s="482"/>
      <c r="M10" s="482"/>
      <c r="N10" s="482"/>
      <c r="O10" s="482"/>
      <c r="P10" s="482"/>
    </row>
    <row r="11" spans="2:20" ht="16.5" customHeight="1" x14ac:dyDescent="0.25">
      <c r="B11" s="640">
        <v>41759</v>
      </c>
      <c r="C11" s="641" t="s">
        <v>13</v>
      </c>
      <c r="D11" s="643" t="s">
        <v>15</v>
      </c>
      <c r="E11" s="493" t="s">
        <v>17</v>
      </c>
      <c r="F11" s="494" t="s">
        <v>12</v>
      </c>
      <c r="G11" s="639" t="s">
        <v>14</v>
      </c>
      <c r="H11" s="645" t="s">
        <v>395</v>
      </c>
      <c r="I11" s="647" t="s">
        <v>395</v>
      </c>
      <c r="J11" s="639" t="s">
        <v>243</v>
      </c>
      <c r="L11" s="482"/>
      <c r="M11" s="482"/>
      <c r="N11" s="482"/>
      <c r="O11" s="482"/>
      <c r="P11" s="482"/>
    </row>
    <row r="12" spans="2:20" ht="17.25" customHeight="1" thickBot="1" x14ac:dyDescent="0.3">
      <c r="B12" s="633"/>
      <c r="C12" s="642"/>
      <c r="D12" s="644"/>
      <c r="E12" s="498" t="s">
        <v>17</v>
      </c>
      <c r="F12" s="499" t="s">
        <v>12</v>
      </c>
      <c r="G12" s="633"/>
      <c r="H12" s="646"/>
      <c r="I12" s="648"/>
      <c r="J12" s="634"/>
      <c r="L12" s="482"/>
      <c r="M12" s="482"/>
      <c r="N12" s="482"/>
      <c r="O12" s="482"/>
      <c r="P12" s="482"/>
    </row>
    <row r="13" spans="2:20" ht="16.5" customHeight="1" x14ac:dyDescent="0.25">
      <c r="B13" s="663">
        <v>41766</v>
      </c>
      <c r="C13" s="664" t="s">
        <v>14</v>
      </c>
      <c r="D13" s="665" t="s">
        <v>17</v>
      </c>
      <c r="E13" s="500" t="s">
        <v>12</v>
      </c>
      <c r="F13" s="501" t="s">
        <v>13</v>
      </c>
      <c r="G13" s="666" t="s">
        <v>15</v>
      </c>
      <c r="H13" s="667" t="s">
        <v>396</v>
      </c>
      <c r="I13" s="647" t="s">
        <v>395</v>
      </c>
      <c r="J13" s="651" t="s">
        <v>395</v>
      </c>
      <c r="L13" s="482"/>
      <c r="M13" s="482"/>
      <c r="N13" s="482"/>
      <c r="O13" s="482"/>
      <c r="P13" s="482"/>
      <c r="S13" s="502"/>
      <c r="T13" s="502"/>
    </row>
    <row r="14" spans="2:20" ht="16.5" customHeight="1" x14ac:dyDescent="0.25">
      <c r="B14" s="634"/>
      <c r="C14" s="636"/>
      <c r="D14" s="638"/>
      <c r="E14" s="503" t="s">
        <v>12</v>
      </c>
      <c r="F14" s="504" t="s">
        <v>13</v>
      </c>
      <c r="G14" s="634"/>
      <c r="H14" s="668"/>
      <c r="I14" s="648"/>
      <c r="J14" s="652"/>
      <c r="K14" s="505"/>
      <c r="L14" s="506"/>
      <c r="M14" s="506"/>
      <c r="N14" s="507"/>
      <c r="O14" s="507"/>
      <c r="P14" s="506"/>
      <c r="Q14" s="505"/>
      <c r="R14" s="505"/>
      <c r="S14" s="508"/>
      <c r="T14" s="508"/>
    </row>
    <row r="15" spans="2:20" ht="16.5" customHeight="1" x14ac:dyDescent="0.25">
      <c r="B15" s="653">
        <v>41773</v>
      </c>
      <c r="C15" s="654" t="s">
        <v>15</v>
      </c>
      <c r="D15" s="655" t="s">
        <v>12</v>
      </c>
      <c r="E15" s="503" t="s">
        <v>13</v>
      </c>
      <c r="F15" s="504" t="s">
        <v>14</v>
      </c>
      <c r="G15" s="656" t="s">
        <v>17</v>
      </c>
      <c r="H15" s="657" t="s">
        <v>397</v>
      </c>
      <c r="I15" s="659" t="s">
        <v>397</v>
      </c>
      <c r="J15" s="661" t="s">
        <v>397</v>
      </c>
      <c r="K15" s="505"/>
      <c r="L15" s="506"/>
      <c r="M15" s="506"/>
      <c r="N15" s="506"/>
      <c r="O15" s="506"/>
      <c r="P15" s="506"/>
      <c r="Q15" s="505"/>
      <c r="R15" s="505"/>
      <c r="S15" s="508"/>
      <c r="T15" s="508"/>
    </row>
    <row r="16" spans="2:20" ht="16.5" customHeight="1" x14ac:dyDescent="0.25">
      <c r="B16" s="634"/>
      <c r="C16" s="642"/>
      <c r="D16" s="644"/>
      <c r="E16" s="509" t="s">
        <v>13</v>
      </c>
      <c r="F16" s="510" t="s">
        <v>14</v>
      </c>
      <c r="G16" s="633"/>
      <c r="H16" s="658"/>
      <c r="I16" s="660"/>
      <c r="J16" s="662"/>
      <c r="K16" s="505"/>
      <c r="L16" s="506"/>
      <c r="M16" s="506"/>
      <c r="N16" s="506"/>
      <c r="O16" s="506"/>
      <c r="P16" s="506"/>
      <c r="Q16" s="505"/>
      <c r="R16" s="505"/>
      <c r="S16" s="508"/>
      <c r="T16" s="508"/>
    </row>
    <row r="17" spans="2:20" ht="17.25" customHeight="1" x14ac:dyDescent="0.25">
      <c r="B17" s="511">
        <v>42511</v>
      </c>
      <c r="C17" s="512" t="s">
        <v>14</v>
      </c>
      <c r="D17" s="513" t="s">
        <v>15</v>
      </c>
      <c r="E17" s="514" t="s">
        <v>17</v>
      </c>
      <c r="F17" s="515" t="s">
        <v>13</v>
      </c>
      <c r="G17" s="516" t="s">
        <v>12</v>
      </c>
      <c r="H17" s="517" t="s">
        <v>398</v>
      </c>
      <c r="I17" s="518" t="s">
        <v>398</v>
      </c>
      <c r="J17" s="519" t="s">
        <v>243</v>
      </c>
      <c r="K17" s="505"/>
      <c r="L17" s="506"/>
      <c r="M17" s="506"/>
      <c r="N17" s="506"/>
      <c r="O17" s="506"/>
      <c r="P17" s="506"/>
      <c r="Q17" s="505"/>
      <c r="R17" s="505"/>
      <c r="S17" s="507"/>
      <c r="T17" s="507"/>
    </row>
    <row r="18" spans="2:20" ht="16.5" customHeight="1" thickBot="1" x14ac:dyDescent="0.3">
      <c r="B18" s="520">
        <v>42518</v>
      </c>
      <c r="C18" s="521" t="s">
        <v>12</v>
      </c>
      <c r="D18" s="522" t="s">
        <v>14</v>
      </c>
      <c r="E18" s="523" t="s">
        <v>15</v>
      </c>
      <c r="F18" s="524" t="s">
        <v>17</v>
      </c>
      <c r="G18" s="525" t="s">
        <v>13</v>
      </c>
      <c r="H18" s="526" t="s">
        <v>399</v>
      </c>
      <c r="I18" s="527" t="s">
        <v>400</v>
      </c>
      <c r="J18" s="672" t="s">
        <v>401</v>
      </c>
      <c r="K18" s="505"/>
      <c r="L18" s="505"/>
      <c r="M18" s="507"/>
      <c r="N18" s="507"/>
      <c r="O18" s="506"/>
      <c r="P18" s="506"/>
      <c r="Q18" s="505"/>
      <c r="R18" s="505"/>
      <c r="S18" s="502"/>
      <c r="T18" s="502"/>
    </row>
    <row r="19" spans="2:20" ht="16.5" customHeight="1" x14ac:dyDescent="0.25">
      <c r="B19" s="528">
        <v>42525</v>
      </c>
      <c r="C19" s="529" t="s">
        <v>15</v>
      </c>
      <c r="D19" s="530" t="s">
        <v>17</v>
      </c>
      <c r="E19" s="529" t="s">
        <v>12</v>
      </c>
      <c r="F19" s="530" t="s">
        <v>14</v>
      </c>
      <c r="G19" s="531" t="s">
        <v>13</v>
      </c>
      <c r="H19" s="532" t="s">
        <v>402</v>
      </c>
      <c r="I19" s="533" t="s">
        <v>402</v>
      </c>
      <c r="J19" s="673"/>
      <c r="K19" s="505"/>
      <c r="L19" s="505"/>
      <c r="M19" s="505"/>
      <c r="N19" s="506"/>
      <c r="O19" s="506"/>
      <c r="P19" s="506"/>
      <c r="Q19" s="505"/>
      <c r="R19" s="505"/>
      <c r="S19" s="508"/>
      <c r="T19" s="508"/>
    </row>
    <row r="20" spans="2:20" ht="16.5" customHeight="1" x14ac:dyDescent="0.25">
      <c r="B20" s="534">
        <v>42532</v>
      </c>
      <c r="C20" s="535" t="s">
        <v>17</v>
      </c>
      <c r="D20" s="536" t="s">
        <v>12</v>
      </c>
      <c r="E20" s="535" t="s">
        <v>13</v>
      </c>
      <c r="F20" s="536" t="s">
        <v>15</v>
      </c>
      <c r="G20" s="537" t="s">
        <v>14</v>
      </c>
      <c r="H20" s="538" t="s">
        <v>403</v>
      </c>
      <c r="I20" s="539" t="s">
        <v>403</v>
      </c>
      <c r="J20" s="673"/>
      <c r="K20" s="505"/>
      <c r="L20" s="505"/>
      <c r="M20" s="505"/>
      <c r="N20" s="507"/>
      <c r="O20" s="507"/>
      <c r="P20" s="506"/>
      <c r="Q20" s="505"/>
      <c r="R20" s="505"/>
      <c r="S20" s="508"/>
      <c r="T20" s="508"/>
    </row>
    <row r="21" spans="2:20" ht="17.25" customHeight="1" x14ac:dyDescent="0.25">
      <c r="B21" s="534">
        <v>42539</v>
      </c>
      <c r="C21" s="535" t="s">
        <v>12</v>
      </c>
      <c r="D21" s="536" t="s">
        <v>13</v>
      </c>
      <c r="E21" s="535" t="s">
        <v>404</v>
      </c>
      <c r="F21" s="536" t="s">
        <v>17</v>
      </c>
      <c r="G21" s="540" t="s">
        <v>15</v>
      </c>
      <c r="H21" s="538" t="s">
        <v>405</v>
      </c>
      <c r="I21" s="539" t="s">
        <v>406</v>
      </c>
      <c r="J21" s="673"/>
      <c r="K21" s="505"/>
      <c r="L21" s="505"/>
      <c r="M21" s="505"/>
      <c r="N21" s="507"/>
      <c r="O21" s="507"/>
      <c r="P21" s="506"/>
      <c r="Q21" s="505"/>
      <c r="R21" s="505"/>
      <c r="S21" s="508"/>
      <c r="T21" s="508"/>
    </row>
    <row r="22" spans="2:20" ht="16.5" customHeight="1" thickBot="1" x14ac:dyDescent="0.3">
      <c r="B22" s="541">
        <v>42546</v>
      </c>
      <c r="C22" s="542" t="s">
        <v>13</v>
      </c>
      <c r="D22" s="543" t="s">
        <v>14</v>
      </c>
      <c r="E22" s="542" t="s">
        <v>15</v>
      </c>
      <c r="F22" s="543" t="s">
        <v>12</v>
      </c>
      <c r="G22" s="544" t="s">
        <v>17</v>
      </c>
      <c r="H22" s="545" t="s">
        <v>407</v>
      </c>
      <c r="I22" s="546" t="s">
        <v>408</v>
      </c>
      <c r="J22" s="673"/>
      <c r="K22" s="505"/>
      <c r="L22" s="507"/>
      <c r="M22" s="507"/>
      <c r="N22" s="506"/>
      <c r="O22" s="506"/>
      <c r="P22" s="506"/>
      <c r="Q22" s="505"/>
      <c r="R22" s="505"/>
      <c r="S22" s="507"/>
      <c r="T22" s="507"/>
    </row>
    <row r="23" spans="2:20" ht="16.5" customHeight="1" x14ac:dyDescent="0.25">
      <c r="B23" s="547">
        <v>42553</v>
      </c>
      <c r="C23" s="548" t="s">
        <v>15</v>
      </c>
      <c r="D23" s="549" t="s">
        <v>14</v>
      </c>
      <c r="E23" s="550" t="s">
        <v>13</v>
      </c>
      <c r="F23" s="551" t="s">
        <v>17</v>
      </c>
      <c r="G23" s="552" t="s">
        <v>12</v>
      </c>
      <c r="H23" s="553" t="s">
        <v>409</v>
      </c>
      <c r="I23" s="554" t="s">
        <v>409</v>
      </c>
      <c r="J23" s="673"/>
      <c r="K23" s="505"/>
      <c r="L23" s="505"/>
      <c r="M23" s="505"/>
      <c r="N23" s="507"/>
      <c r="O23" s="507"/>
      <c r="P23" s="507"/>
      <c r="Q23" s="505"/>
      <c r="R23" s="505"/>
      <c r="S23" s="505"/>
      <c r="T23" s="505"/>
    </row>
    <row r="24" spans="2:20" ht="16.5" customHeight="1" x14ac:dyDescent="0.25">
      <c r="B24" s="555">
        <v>42560</v>
      </c>
      <c r="C24" s="556" t="s">
        <v>15</v>
      </c>
      <c r="D24" s="557" t="s">
        <v>17</v>
      </c>
      <c r="E24" s="558" t="s">
        <v>392</v>
      </c>
      <c r="F24" s="559" t="s">
        <v>14</v>
      </c>
      <c r="G24" s="560" t="s">
        <v>13</v>
      </c>
      <c r="H24" s="561" t="s">
        <v>410</v>
      </c>
      <c r="I24" s="562" t="s">
        <v>410</v>
      </c>
      <c r="J24" s="673"/>
      <c r="K24" s="505"/>
      <c r="L24" s="505"/>
      <c r="M24" s="505"/>
      <c r="N24" s="506"/>
      <c r="O24" s="506"/>
      <c r="P24" s="506"/>
      <c r="Q24" s="505"/>
      <c r="R24" s="505"/>
      <c r="S24" s="508"/>
      <c r="T24" s="508"/>
    </row>
    <row r="25" spans="2:20" ht="16.5" customHeight="1" x14ac:dyDescent="0.25">
      <c r="B25" s="555">
        <v>42567</v>
      </c>
      <c r="C25" s="563" t="s">
        <v>13</v>
      </c>
      <c r="D25" s="557" t="s">
        <v>15</v>
      </c>
      <c r="E25" s="558" t="s">
        <v>17</v>
      </c>
      <c r="F25" s="559" t="s">
        <v>12</v>
      </c>
      <c r="G25" s="560" t="s">
        <v>14</v>
      </c>
      <c r="H25" s="564" t="s">
        <v>403</v>
      </c>
      <c r="I25" s="539" t="s">
        <v>403</v>
      </c>
      <c r="J25" s="673"/>
      <c r="N25" s="482"/>
      <c r="O25" s="482"/>
      <c r="P25" s="482"/>
    </row>
    <row r="26" spans="2:20" ht="17.25" customHeight="1" x14ac:dyDescent="0.25">
      <c r="B26" s="555">
        <v>42574</v>
      </c>
      <c r="C26" s="556" t="s">
        <v>17</v>
      </c>
      <c r="D26" s="557" t="s">
        <v>14</v>
      </c>
      <c r="E26" s="558" t="s">
        <v>13</v>
      </c>
      <c r="F26" s="559" t="s">
        <v>12</v>
      </c>
      <c r="G26" s="540" t="s">
        <v>15</v>
      </c>
      <c r="H26" s="564" t="s">
        <v>411</v>
      </c>
      <c r="I26" s="539" t="s">
        <v>411</v>
      </c>
      <c r="J26" s="673"/>
      <c r="N26" s="482"/>
      <c r="O26" s="482"/>
      <c r="P26" s="482"/>
    </row>
    <row r="27" spans="2:20" ht="17.25" customHeight="1" thickBot="1" x14ac:dyDescent="0.3">
      <c r="B27" s="565">
        <v>42581</v>
      </c>
      <c r="C27" s="566" t="s">
        <v>14</v>
      </c>
      <c r="D27" s="567" t="s">
        <v>13</v>
      </c>
      <c r="E27" s="568" t="s">
        <v>12</v>
      </c>
      <c r="F27" s="569" t="s">
        <v>15</v>
      </c>
      <c r="G27" s="570" t="s">
        <v>17</v>
      </c>
      <c r="H27" s="571" t="s">
        <v>412</v>
      </c>
      <c r="I27" s="572" t="s">
        <v>413</v>
      </c>
      <c r="J27" s="673"/>
      <c r="N27" s="482"/>
      <c r="O27" s="482"/>
      <c r="P27" s="482"/>
    </row>
    <row r="28" spans="2:20" ht="16.5" customHeight="1" x14ac:dyDescent="0.25">
      <c r="B28" s="573">
        <v>41857</v>
      </c>
      <c r="C28" s="574" t="s">
        <v>14</v>
      </c>
      <c r="D28" s="575" t="s">
        <v>15</v>
      </c>
      <c r="E28" s="574" t="s">
        <v>17</v>
      </c>
      <c r="F28" s="575" t="s">
        <v>13</v>
      </c>
      <c r="G28" s="576" t="s">
        <v>12</v>
      </c>
      <c r="H28" s="577" t="s">
        <v>414</v>
      </c>
      <c r="I28" s="578" t="s">
        <v>414</v>
      </c>
      <c r="J28" s="673"/>
      <c r="N28" s="482"/>
      <c r="O28" s="482"/>
      <c r="P28" s="482"/>
    </row>
    <row r="29" spans="2:20" ht="16.5" customHeight="1" x14ac:dyDescent="0.25">
      <c r="B29" s="534">
        <v>41864</v>
      </c>
      <c r="C29" s="579" t="s">
        <v>17</v>
      </c>
      <c r="D29" s="580" t="s">
        <v>15</v>
      </c>
      <c r="E29" s="579" t="s">
        <v>14</v>
      </c>
      <c r="F29" s="580" t="s">
        <v>12</v>
      </c>
      <c r="G29" s="581" t="s">
        <v>13</v>
      </c>
      <c r="H29" s="582" t="s">
        <v>402</v>
      </c>
      <c r="I29" s="562" t="s">
        <v>402</v>
      </c>
      <c r="J29" s="673"/>
      <c r="N29" s="482"/>
      <c r="O29" s="482"/>
      <c r="P29" s="482"/>
    </row>
    <row r="30" spans="2:20" ht="16.5" customHeight="1" x14ac:dyDescent="0.25">
      <c r="B30" s="534">
        <v>41871</v>
      </c>
      <c r="C30" s="579" t="s">
        <v>12</v>
      </c>
      <c r="D30" s="580" t="s">
        <v>17</v>
      </c>
      <c r="E30" s="579" t="s">
        <v>15</v>
      </c>
      <c r="F30" s="580" t="s">
        <v>13</v>
      </c>
      <c r="G30" s="581" t="s">
        <v>14</v>
      </c>
      <c r="H30" s="538" t="s">
        <v>403</v>
      </c>
      <c r="I30" s="539" t="s">
        <v>403</v>
      </c>
      <c r="J30" s="673"/>
      <c r="N30" s="482"/>
      <c r="O30" s="482"/>
      <c r="P30" s="482"/>
    </row>
    <row r="31" spans="2:20" ht="17.25" customHeight="1" thickBot="1" x14ac:dyDescent="0.3">
      <c r="B31" s="583">
        <v>41878</v>
      </c>
      <c r="C31" s="584" t="s">
        <v>13</v>
      </c>
      <c r="D31" s="585" t="s">
        <v>12</v>
      </c>
      <c r="E31" s="584" t="s">
        <v>17</v>
      </c>
      <c r="F31" s="585" t="s">
        <v>14</v>
      </c>
      <c r="G31" s="586" t="s">
        <v>15</v>
      </c>
      <c r="H31" s="587" t="s">
        <v>405</v>
      </c>
      <c r="I31" s="588" t="s">
        <v>402</v>
      </c>
      <c r="J31" s="673"/>
      <c r="L31" s="482"/>
      <c r="M31" s="482"/>
      <c r="N31" s="482"/>
      <c r="O31" s="482"/>
      <c r="P31" s="482"/>
    </row>
    <row r="32" spans="2:20" ht="16.5" customHeight="1" x14ac:dyDescent="0.25">
      <c r="B32" s="589">
        <v>41885</v>
      </c>
      <c r="C32" s="590" t="s">
        <v>15</v>
      </c>
      <c r="D32" s="591" t="s">
        <v>12</v>
      </c>
      <c r="E32" s="590" t="s">
        <v>13</v>
      </c>
      <c r="F32" s="591" t="s">
        <v>14</v>
      </c>
      <c r="G32" s="592" t="s">
        <v>17</v>
      </c>
      <c r="H32" s="593" t="s">
        <v>415</v>
      </c>
      <c r="I32" s="594" t="s">
        <v>416</v>
      </c>
      <c r="J32" s="673"/>
      <c r="L32" s="482"/>
      <c r="M32" s="482"/>
      <c r="N32" s="482"/>
      <c r="O32" s="482"/>
      <c r="P32" s="482"/>
    </row>
    <row r="33" spans="2:16" ht="17.25" thickBot="1" x14ac:dyDescent="0.3">
      <c r="B33" s="595">
        <v>41892</v>
      </c>
      <c r="C33" s="568" t="s">
        <v>15</v>
      </c>
      <c r="D33" s="596" t="s">
        <v>13</v>
      </c>
      <c r="E33" s="568" t="s">
        <v>14</v>
      </c>
      <c r="F33" s="569" t="s">
        <v>17</v>
      </c>
      <c r="G33" s="570" t="s">
        <v>12</v>
      </c>
      <c r="H33" s="597" t="s">
        <v>398</v>
      </c>
      <c r="I33" s="598" t="s">
        <v>398</v>
      </c>
      <c r="J33" s="673"/>
      <c r="L33" s="482"/>
      <c r="M33" s="482"/>
      <c r="N33" s="482"/>
      <c r="O33" s="482"/>
      <c r="P33" s="482"/>
    </row>
    <row r="34" spans="2:16" ht="17.25" thickBot="1" x14ac:dyDescent="0.3">
      <c r="B34" s="595">
        <v>41899</v>
      </c>
      <c r="C34" s="675" t="s">
        <v>417</v>
      </c>
      <c r="D34" s="676"/>
      <c r="E34" s="676"/>
      <c r="F34" s="676"/>
      <c r="G34" s="676"/>
      <c r="H34" s="676"/>
      <c r="I34" s="676"/>
      <c r="J34" s="674"/>
      <c r="L34" s="482"/>
      <c r="M34" s="482"/>
      <c r="N34" s="482"/>
      <c r="O34" s="482"/>
      <c r="P34" s="482"/>
    </row>
    <row r="35" spans="2:16" ht="17.25" thickBot="1" x14ac:dyDescent="0.35">
      <c r="B35" s="599">
        <v>41906</v>
      </c>
      <c r="C35" s="677" t="s">
        <v>236</v>
      </c>
      <c r="D35" s="678"/>
      <c r="E35" s="678"/>
      <c r="F35" s="679"/>
      <c r="G35" s="680" t="s">
        <v>418</v>
      </c>
      <c r="H35" s="681"/>
      <c r="I35" s="681"/>
      <c r="J35" s="682"/>
    </row>
    <row r="36" spans="2:16" ht="16.5" x14ac:dyDescent="0.3">
      <c r="B36" s="600">
        <v>41913</v>
      </c>
      <c r="C36" s="685" t="s">
        <v>237</v>
      </c>
      <c r="D36" s="686"/>
      <c r="E36" s="686"/>
      <c r="F36" s="687"/>
      <c r="G36" s="683"/>
      <c r="H36" s="684"/>
      <c r="I36" s="684"/>
      <c r="J36" s="682"/>
    </row>
    <row r="37" spans="2:16" ht="16.5" x14ac:dyDescent="0.3">
      <c r="B37" s="601">
        <v>41920</v>
      </c>
      <c r="C37" s="685" t="s">
        <v>238</v>
      </c>
      <c r="D37" s="686"/>
      <c r="E37" s="686"/>
      <c r="F37" s="687"/>
      <c r="G37" s="683"/>
      <c r="H37" s="684"/>
      <c r="I37" s="684"/>
      <c r="J37" s="682"/>
    </row>
    <row r="38" spans="2:16" ht="17.25" thickBot="1" x14ac:dyDescent="0.35">
      <c r="B38" s="602">
        <v>41927</v>
      </c>
      <c r="C38" s="688" t="s">
        <v>239</v>
      </c>
      <c r="D38" s="689"/>
      <c r="E38" s="689"/>
      <c r="F38" s="690"/>
      <c r="G38" s="683"/>
      <c r="H38" s="681"/>
      <c r="I38" s="681"/>
      <c r="J38" s="682"/>
    </row>
    <row r="39" spans="2:16" x14ac:dyDescent="0.25">
      <c r="B39" s="603"/>
    </row>
    <row r="40" spans="2:16" ht="16.5" x14ac:dyDescent="0.3">
      <c r="B40" s="604"/>
      <c r="C40" s="669" t="s">
        <v>419</v>
      </c>
      <c r="D40" s="670"/>
      <c r="E40" s="669" t="s">
        <v>420</v>
      </c>
      <c r="F40" s="671"/>
      <c r="G40" s="482"/>
      <c r="H40" s="482"/>
      <c r="I40" s="482"/>
      <c r="J40" s="482"/>
    </row>
    <row r="41" spans="2:16" x14ac:dyDescent="0.25">
      <c r="B41" s="605"/>
      <c r="C41" s="482" t="s">
        <v>231</v>
      </c>
      <c r="D41" s="482" t="s">
        <v>230</v>
      </c>
      <c r="E41" s="482" t="s">
        <v>231</v>
      </c>
      <c r="F41" s="606" t="s">
        <v>230</v>
      </c>
      <c r="G41" s="482"/>
      <c r="H41" s="482"/>
      <c r="I41" s="482"/>
      <c r="J41" s="482"/>
    </row>
    <row r="42" spans="2:16" ht="16.5" x14ac:dyDescent="0.25">
      <c r="B42" s="607" t="s">
        <v>14</v>
      </c>
      <c r="C42" s="482">
        <v>5</v>
      </c>
      <c r="D42" s="482">
        <v>5</v>
      </c>
      <c r="E42" s="482">
        <v>5</v>
      </c>
      <c r="F42" s="606">
        <v>5</v>
      </c>
      <c r="G42" s="482"/>
      <c r="H42" s="482"/>
      <c r="I42" s="482"/>
      <c r="J42" s="482"/>
    </row>
    <row r="43" spans="2:16" ht="16.5" x14ac:dyDescent="0.25">
      <c r="B43" s="607" t="s">
        <v>15</v>
      </c>
      <c r="C43" s="482">
        <v>5</v>
      </c>
      <c r="D43" s="482">
        <v>5</v>
      </c>
      <c r="E43" s="482">
        <v>5</v>
      </c>
      <c r="F43" s="606">
        <v>5</v>
      </c>
      <c r="G43" s="482"/>
      <c r="H43" s="482"/>
      <c r="I43" s="482"/>
      <c r="J43" s="482"/>
    </row>
    <row r="44" spans="2:16" ht="16.5" x14ac:dyDescent="0.25">
      <c r="B44" s="607" t="s">
        <v>17</v>
      </c>
      <c r="C44" s="482">
        <v>5</v>
      </c>
      <c r="D44" s="482">
        <v>5</v>
      </c>
      <c r="E44" s="482">
        <v>5</v>
      </c>
      <c r="F44" s="606">
        <v>5</v>
      </c>
      <c r="G44" s="482"/>
      <c r="H44" s="482"/>
      <c r="I44" s="482"/>
      <c r="J44" s="482"/>
    </row>
    <row r="45" spans="2:16" ht="16.5" x14ac:dyDescent="0.25">
      <c r="B45" s="607" t="s">
        <v>12</v>
      </c>
      <c r="C45" s="482">
        <v>5</v>
      </c>
      <c r="D45" s="482">
        <v>5</v>
      </c>
      <c r="E45" s="482">
        <v>5</v>
      </c>
      <c r="F45" s="606">
        <v>5</v>
      </c>
      <c r="G45" s="482"/>
      <c r="H45" s="482"/>
      <c r="I45" s="482"/>
      <c r="J45" s="482"/>
    </row>
    <row r="46" spans="2:16" ht="16.5" x14ac:dyDescent="0.25">
      <c r="B46" s="608" t="s">
        <v>13</v>
      </c>
      <c r="C46" s="609">
        <v>5</v>
      </c>
      <c r="D46" s="609">
        <v>5</v>
      </c>
      <c r="E46" s="609">
        <v>5</v>
      </c>
      <c r="F46" s="610">
        <v>5</v>
      </c>
      <c r="G46" s="482"/>
      <c r="H46" s="482"/>
      <c r="I46" s="482"/>
      <c r="J46" s="482"/>
    </row>
    <row r="48" spans="2:16" ht="16.5" x14ac:dyDescent="0.25">
      <c r="B48" s="611" t="s">
        <v>421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13:I14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8:I9"/>
    <mergeCell ref="B3:B4"/>
    <mergeCell ref="C3:D3"/>
    <mergeCell ref="E3:F3"/>
    <mergeCell ref="G3:G4"/>
    <mergeCell ref="J4:J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I52"/>
  <sheetViews>
    <sheetView showGridLines="0" zoomScale="120" zoomScaleNormal="12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7" max="50" width="9.140625" style="368" customWidth="1"/>
    <col min="51" max="51" width="24" customWidth="1"/>
    <col min="52" max="52" width="3.42578125" hidden="1" customWidth="1"/>
    <col min="53" max="53" width="2.7109375" hidden="1" customWidth="1"/>
    <col min="54" max="54" width="3" hidden="1" customWidth="1"/>
    <col min="55" max="55" width="3.42578125" hidden="1" customWidth="1"/>
    <col min="56" max="56" width="2.7109375" hidden="1" customWidth="1"/>
    <col min="57" max="57" width="3" hidden="1" customWidth="1"/>
    <col min="58" max="58" width="3.42578125" hidden="1" customWidth="1"/>
    <col min="59" max="59" width="2.7109375" hidden="1" customWidth="1"/>
    <col min="60" max="60" width="3" hidden="1" customWidth="1"/>
    <col min="61" max="61" width="3.42578125" hidden="1" customWidth="1"/>
    <col min="62" max="62" width="2.7109375" hidden="1" customWidth="1"/>
    <col min="63" max="63" width="3" hidden="1" customWidth="1"/>
    <col min="64" max="64" width="3.42578125" hidden="1" customWidth="1"/>
    <col min="65" max="65" width="2.7109375" hidden="1" customWidth="1"/>
    <col min="66" max="66" width="3" hidden="1" customWidth="1"/>
    <col min="67" max="67" width="3.42578125" hidden="1" customWidth="1"/>
    <col min="68" max="68" width="2.7109375" hidden="1" customWidth="1"/>
    <col min="69" max="69" width="3" hidden="1" customWidth="1"/>
    <col min="70" max="70" width="3.42578125" hidden="1" customWidth="1"/>
    <col min="71" max="71" width="2.7109375" hidden="1" customWidth="1"/>
    <col min="72" max="72" width="3" hidden="1" customWidth="1"/>
    <col min="73" max="73" width="3.42578125" customWidth="1"/>
    <col min="74" max="74" width="2.7109375" customWidth="1"/>
    <col min="75" max="75" width="3" customWidth="1"/>
    <col min="76" max="76" width="3.42578125" customWidth="1"/>
    <col min="77" max="77" width="2.7109375" customWidth="1"/>
    <col min="78" max="78" width="3" customWidth="1"/>
    <col min="79" max="79" width="3.42578125" customWidth="1"/>
    <col min="80" max="80" width="2.7109375" customWidth="1"/>
    <col min="81" max="81" width="3" customWidth="1"/>
    <col min="82" max="82" width="3.42578125" customWidth="1"/>
    <col min="83" max="83" width="2.7109375" customWidth="1"/>
    <col min="84" max="84" width="3" customWidth="1"/>
    <col min="85" max="85" width="3.42578125" hidden="1" customWidth="1"/>
    <col min="86" max="86" width="2.7109375" hidden="1" customWidth="1"/>
    <col min="87" max="87" width="3" hidden="1" customWidth="1"/>
    <col min="88" max="88" width="3.42578125" hidden="1" customWidth="1"/>
    <col min="89" max="89" width="2.7109375" hidden="1" customWidth="1"/>
    <col min="90" max="90" width="3" hidden="1" customWidth="1"/>
    <col min="91" max="91" width="3.42578125" hidden="1" customWidth="1"/>
    <col min="92" max="92" width="2.7109375" hidden="1" customWidth="1"/>
    <col min="93" max="93" width="3" hidden="1" customWidth="1"/>
    <col min="94" max="94" width="3.42578125" hidden="1" customWidth="1"/>
    <col min="95" max="95" width="2.7109375" hidden="1" customWidth="1"/>
    <col min="96" max="96" width="3" hidden="1" customWidth="1"/>
    <col min="97" max="97" width="3.42578125" hidden="1" customWidth="1"/>
    <col min="98" max="98" width="2.7109375" hidden="1" customWidth="1"/>
    <col min="99" max="99" width="3" hidden="1" customWidth="1"/>
    <col min="100" max="100" width="3.42578125" hidden="1" customWidth="1"/>
    <col min="101" max="101" width="2.7109375" hidden="1" customWidth="1"/>
    <col min="102" max="102" width="3" hidden="1" customWidth="1"/>
    <col min="103" max="103" width="3.42578125" hidden="1" customWidth="1"/>
    <col min="104" max="104" width="2.7109375" hidden="1" customWidth="1"/>
    <col min="105" max="105" width="3" hidden="1" customWidth="1"/>
    <col min="106" max="106" width="3.42578125" hidden="1" customWidth="1"/>
    <col min="107" max="107" width="2.7109375" hidden="1" customWidth="1"/>
    <col min="108" max="108" width="3" hidden="1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  <col min="133" max="133" width="3.42578125" hidden="1" customWidth="1"/>
    <col min="134" max="134" width="2.7109375" hidden="1" customWidth="1"/>
    <col min="135" max="135" width="3" hidden="1" customWidth="1"/>
    <col min="136" max="136" width="3.42578125" customWidth="1"/>
    <col min="137" max="137" width="2.7109375" customWidth="1"/>
    <col min="138" max="138" width="3" customWidth="1"/>
    <col min="139" max="139" width="9.140625" customWidth="1"/>
  </cols>
  <sheetData>
    <row r="1" spans="2:139" ht="15.75" thickBot="1" x14ac:dyDescent="0.3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139" ht="17.25" customHeight="1" thickBot="1" x14ac:dyDescent="0.3">
      <c r="B2" s="713"/>
      <c r="C2" s="714"/>
      <c r="D2" s="717" t="s">
        <v>9</v>
      </c>
      <c r="E2" s="718"/>
      <c r="F2" s="719" t="s">
        <v>10</v>
      </c>
      <c r="G2" s="718"/>
      <c r="H2" s="720" t="s">
        <v>11</v>
      </c>
      <c r="I2" s="164"/>
      <c r="J2" s="164"/>
      <c r="K2" s="164"/>
      <c r="L2" s="164"/>
      <c r="M2" s="164"/>
      <c r="N2" s="164"/>
      <c r="O2" s="723" t="s">
        <v>378</v>
      </c>
      <c r="P2" s="723"/>
      <c r="Q2" s="723"/>
      <c r="R2" s="723"/>
      <c r="S2" s="723"/>
      <c r="T2" s="723"/>
      <c r="U2" s="723"/>
      <c r="V2" s="723"/>
      <c r="W2" s="723"/>
      <c r="X2" s="723"/>
      <c r="Y2" s="723"/>
    </row>
    <row r="3" spans="2:139" ht="17.25" customHeight="1" thickBot="1" x14ac:dyDescent="0.3">
      <c r="B3" s="715"/>
      <c r="C3" s="716"/>
      <c r="D3" s="180" t="s">
        <v>230</v>
      </c>
      <c r="E3" s="181" t="s">
        <v>231</v>
      </c>
      <c r="F3" s="182" t="s">
        <v>230</v>
      </c>
      <c r="G3" s="181" t="s">
        <v>231</v>
      </c>
      <c r="H3" s="721"/>
      <c r="I3" s="190" t="s">
        <v>14</v>
      </c>
      <c r="J3" s="191" t="s">
        <v>15</v>
      </c>
      <c r="K3" s="192" t="s">
        <v>17</v>
      </c>
      <c r="L3" s="191" t="s">
        <v>12</v>
      </c>
      <c r="M3" s="193" t="s">
        <v>13</v>
      </c>
      <c r="N3" s="206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</row>
    <row r="4" spans="2:139" ht="19.5" thickBot="1" x14ac:dyDescent="0.3">
      <c r="B4" s="183">
        <v>1</v>
      </c>
      <c r="C4" s="173">
        <v>42112</v>
      </c>
      <c r="D4" s="212" t="s">
        <v>12</v>
      </c>
      <c r="E4" s="209" t="s">
        <v>13</v>
      </c>
      <c r="F4" s="212" t="s">
        <v>14</v>
      </c>
      <c r="G4" s="209" t="s">
        <v>15</v>
      </c>
      <c r="H4" s="209" t="s">
        <v>16</v>
      </c>
      <c r="I4" s="224" t="s">
        <v>0</v>
      </c>
      <c r="J4" s="224" t="s">
        <v>1</v>
      </c>
      <c r="K4" s="225" t="s">
        <v>229</v>
      </c>
      <c r="L4" s="226" t="s">
        <v>0</v>
      </c>
      <c r="M4" s="224" t="s">
        <v>1</v>
      </c>
      <c r="N4" s="205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AY4" s="700" t="s">
        <v>245</v>
      </c>
      <c r="AZ4" s="702">
        <v>42455</v>
      </c>
      <c r="BA4" s="703"/>
      <c r="BB4" s="704"/>
      <c r="BC4" s="705">
        <v>42462</v>
      </c>
      <c r="BD4" s="703"/>
      <c r="BE4" s="703"/>
      <c r="BF4" s="702">
        <v>42469</v>
      </c>
      <c r="BG4" s="703"/>
      <c r="BH4" s="704"/>
      <c r="BI4" s="705">
        <v>42476</v>
      </c>
      <c r="BJ4" s="703"/>
      <c r="BK4" s="703"/>
      <c r="BL4" s="702">
        <v>42483</v>
      </c>
      <c r="BM4" s="703"/>
      <c r="BN4" s="704"/>
      <c r="BO4" s="705">
        <v>42490</v>
      </c>
      <c r="BP4" s="703"/>
      <c r="BQ4" s="703"/>
      <c r="BR4" s="702">
        <v>42497</v>
      </c>
      <c r="BS4" s="703"/>
      <c r="BT4" s="704"/>
      <c r="BU4" s="705">
        <v>42504</v>
      </c>
      <c r="BV4" s="703"/>
      <c r="BW4" s="703"/>
      <c r="BX4" s="693">
        <v>42511</v>
      </c>
      <c r="BY4" s="694"/>
      <c r="BZ4" s="695"/>
      <c r="CA4" s="696">
        <v>42518</v>
      </c>
      <c r="CB4" s="694"/>
      <c r="CC4" s="694"/>
      <c r="CD4" s="693">
        <v>42525</v>
      </c>
      <c r="CE4" s="694"/>
      <c r="CF4" s="695"/>
      <c r="CG4" s="696">
        <v>42532</v>
      </c>
      <c r="CH4" s="694"/>
      <c r="CI4" s="694"/>
      <c r="CJ4" s="693">
        <v>42539</v>
      </c>
      <c r="CK4" s="694"/>
      <c r="CL4" s="695"/>
      <c r="CM4" s="696">
        <v>42546</v>
      </c>
      <c r="CN4" s="694"/>
      <c r="CO4" s="694"/>
      <c r="CP4" s="693">
        <v>42553</v>
      </c>
      <c r="CQ4" s="694"/>
      <c r="CR4" s="695"/>
      <c r="CS4" s="696">
        <v>42560</v>
      </c>
      <c r="CT4" s="694"/>
      <c r="CU4" s="694"/>
      <c r="CV4" s="693">
        <v>42567</v>
      </c>
      <c r="CW4" s="694"/>
      <c r="CX4" s="695"/>
      <c r="CY4" s="696">
        <v>42574</v>
      </c>
      <c r="CZ4" s="694"/>
      <c r="DA4" s="694"/>
      <c r="DB4" s="693">
        <v>42581</v>
      </c>
      <c r="DC4" s="694"/>
      <c r="DD4" s="695"/>
      <c r="DE4" s="696">
        <v>42588</v>
      </c>
      <c r="DF4" s="694"/>
      <c r="DG4" s="694"/>
      <c r="DH4" s="693">
        <v>42595</v>
      </c>
      <c r="DI4" s="694"/>
      <c r="DJ4" s="695"/>
      <c r="DK4" s="696">
        <v>42602</v>
      </c>
      <c r="DL4" s="694"/>
      <c r="DM4" s="694"/>
      <c r="DN4" s="693">
        <v>42609</v>
      </c>
      <c r="DO4" s="694"/>
      <c r="DP4" s="695"/>
      <c r="DQ4" s="696">
        <v>42616</v>
      </c>
      <c r="DR4" s="694"/>
      <c r="DS4" s="694"/>
      <c r="DT4" s="693">
        <v>42623</v>
      </c>
      <c r="DU4" s="694"/>
      <c r="DV4" s="695"/>
      <c r="DW4" s="696">
        <v>42630</v>
      </c>
      <c r="DX4" s="694"/>
      <c r="DY4" s="694"/>
      <c r="DZ4" s="693">
        <v>42637</v>
      </c>
      <c r="EA4" s="694"/>
      <c r="EB4" s="695"/>
      <c r="EC4" s="696">
        <v>42644</v>
      </c>
      <c r="ED4" s="694"/>
      <c r="EE4" s="694"/>
      <c r="EF4" s="697" t="s">
        <v>246</v>
      </c>
      <c r="EG4" s="698"/>
      <c r="EH4" s="699"/>
      <c r="EI4" s="691" t="s">
        <v>246</v>
      </c>
    </row>
    <row r="5" spans="2:139" ht="19.5" thickBot="1" x14ac:dyDescent="0.3">
      <c r="B5" s="184">
        <v>2</v>
      </c>
      <c r="C5" s="172">
        <v>42119</v>
      </c>
      <c r="D5" s="213" t="s">
        <v>17</v>
      </c>
      <c r="E5" s="210" t="s">
        <v>12</v>
      </c>
      <c r="F5" s="213" t="s">
        <v>13</v>
      </c>
      <c r="G5" s="210" t="s">
        <v>14</v>
      </c>
      <c r="H5" s="210" t="s">
        <v>18</v>
      </c>
      <c r="I5" s="227" t="s">
        <v>1</v>
      </c>
      <c r="J5" s="228" t="s">
        <v>229</v>
      </c>
      <c r="K5" s="229" t="s">
        <v>1</v>
      </c>
      <c r="L5" s="230" t="s">
        <v>0</v>
      </c>
      <c r="M5" s="227" t="s">
        <v>0</v>
      </c>
      <c r="N5" s="205"/>
      <c r="O5" s="191" t="s">
        <v>240</v>
      </c>
      <c r="P5" s="190" t="s">
        <v>213</v>
      </c>
      <c r="Q5" s="191" t="s">
        <v>3</v>
      </c>
      <c r="R5" s="192" t="s">
        <v>0</v>
      </c>
      <c r="S5" s="190" t="s">
        <v>1</v>
      </c>
      <c r="T5" s="191" t="s">
        <v>136</v>
      </c>
      <c r="U5" s="191" t="s">
        <v>232</v>
      </c>
      <c r="V5" s="241" t="s">
        <v>233</v>
      </c>
      <c r="W5" s="200" t="s">
        <v>228</v>
      </c>
      <c r="X5" s="191" t="s">
        <v>234</v>
      </c>
      <c r="Y5" s="191" t="s">
        <v>235</v>
      </c>
      <c r="AY5" s="701"/>
      <c r="AZ5" s="354" t="s">
        <v>0</v>
      </c>
      <c r="BA5" s="355" t="s">
        <v>1</v>
      </c>
      <c r="BB5" s="356" t="s">
        <v>136</v>
      </c>
      <c r="BC5" s="382" t="s">
        <v>0</v>
      </c>
      <c r="BD5" s="355" t="s">
        <v>1</v>
      </c>
      <c r="BE5" s="383" t="s">
        <v>136</v>
      </c>
      <c r="BF5" s="354" t="s">
        <v>0</v>
      </c>
      <c r="BG5" s="355" t="s">
        <v>1</v>
      </c>
      <c r="BH5" s="356" t="s">
        <v>136</v>
      </c>
      <c r="BI5" s="382" t="s">
        <v>0</v>
      </c>
      <c r="BJ5" s="355" t="s">
        <v>1</v>
      </c>
      <c r="BK5" s="383" t="s">
        <v>136</v>
      </c>
      <c r="BL5" s="354" t="s">
        <v>0</v>
      </c>
      <c r="BM5" s="355" t="s">
        <v>1</v>
      </c>
      <c r="BN5" s="356" t="s">
        <v>136</v>
      </c>
      <c r="BO5" s="382" t="s">
        <v>0</v>
      </c>
      <c r="BP5" s="355" t="s">
        <v>1</v>
      </c>
      <c r="BQ5" s="383" t="s">
        <v>136</v>
      </c>
      <c r="BR5" s="354" t="s">
        <v>0</v>
      </c>
      <c r="BS5" s="355" t="s">
        <v>1</v>
      </c>
      <c r="BT5" s="356" t="s">
        <v>136</v>
      </c>
      <c r="BU5" s="382" t="s">
        <v>0</v>
      </c>
      <c r="BV5" s="355" t="s">
        <v>1</v>
      </c>
      <c r="BW5" s="383" t="s">
        <v>136</v>
      </c>
      <c r="BX5" s="350" t="s">
        <v>0</v>
      </c>
      <c r="BY5" s="342" t="s">
        <v>1</v>
      </c>
      <c r="BZ5" s="344" t="s">
        <v>136</v>
      </c>
      <c r="CA5" s="352" t="s">
        <v>0</v>
      </c>
      <c r="CB5" s="342" t="s">
        <v>1</v>
      </c>
      <c r="CC5" s="343" t="s">
        <v>136</v>
      </c>
      <c r="CD5" s="350" t="s">
        <v>0</v>
      </c>
      <c r="CE5" s="342" t="s">
        <v>1</v>
      </c>
      <c r="CF5" s="344" t="s">
        <v>136</v>
      </c>
      <c r="CG5" s="352" t="s">
        <v>0</v>
      </c>
      <c r="CH5" s="342" t="s">
        <v>1</v>
      </c>
      <c r="CI5" s="343" t="s">
        <v>136</v>
      </c>
      <c r="CJ5" s="350" t="s">
        <v>0</v>
      </c>
      <c r="CK5" s="342" t="s">
        <v>1</v>
      </c>
      <c r="CL5" s="344" t="s">
        <v>136</v>
      </c>
      <c r="CM5" s="352" t="s">
        <v>0</v>
      </c>
      <c r="CN5" s="342" t="s">
        <v>1</v>
      </c>
      <c r="CO5" s="343" t="s">
        <v>136</v>
      </c>
      <c r="CP5" s="350" t="s">
        <v>0</v>
      </c>
      <c r="CQ5" s="342" t="s">
        <v>1</v>
      </c>
      <c r="CR5" s="344" t="s">
        <v>136</v>
      </c>
      <c r="CS5" s="352" t="s">
        <v>0</v>
      </c>
      <c r="CT5" s="342" t="s">
        <v>1</v>
      </c>
      <c r="CU5" s="343" t="s">
        <v>136</v>
      </c>
      <c r="CV5" s="350" t="s">
        <v>0</v>
      </c>
      <c r="CW5" s="342" t="s">
        <v>1</v>
      </c>
      <c r="CX5" s="344" t="s">
        <v>136</v>
      </c>
      <c r="CY5" s="352" t="s">
        <v>0</v>
      </c>
      <c r="CZ5" s="342" t="s">
        <v>1</v>
      </c>
      <c r="DA5" s="343" t="s">
        <v>136</v>
      </c>
      <c r="DB5" s="350" t="s">
        <v>0</v>
      </c>
      <c r="DC5" s="342" t="s">
        <v>1</v>
      </c>
      <c r="DD5" s="344" t="s">
        <v>136</v>
      </c>
      <c r="DE5" s="352" t="s">
        <v>0</v>
      </c>
      <c r="DF5" s="342" t="s">
        <v>1</v>
      </c>
      <c r="DG5" s="343" t="s">
        <v>136</v>
      </c>
      <c r="DH5" s="350" t="s">
        <v>0</v>
      </c>
      <c r="DI5" s="342" t="s">
        <v>1</v>
      </c>
      <c r="DJ5" s="344" t="s">
        <v>136</v>
      </c>
      <c r="DK5" s="352" t="s">
        <v>0</v>
      </c>
      <c r="DL5" s="342" t="s">
        <v>1</v>
      </c>
      <c r="DM5" s="343" t="s">
        <v>136</v>
      </c>
      <c r="DN5" s="350" t="s">
        <v>0</v>
      </c>
      <c r="DO5" s="342" t="s">
        <v>1</v>
      </c>
      <c r="DP5" s="344" t="s">
        <v>136</v>
      </c>
      <c r="DQ5" s="352" t="s">
        <v>0</v>
      </c>
      <c r="DR5" s="342" t="s">
        <v>1</v>
      </c>
      <c r="DS5" s="343" t="s">
        <v>136</v>
      </c>
      <c r="DT5" s="350" t="s">
        <v>0</v>
      </c>
      <c r="DU5" s="342" t="s">
        <v>1</v>
      </c>
      <c r="DV5" s="344" t="s">
        <v>136</v>
      </c>
      <c r="DW5" s="352" t="s">
        <v>0</v>
      </c>
      <c r="DX5" s="342" t="s">
        <v>1</v>
      </c>
      <c r="DY5" s="343" t="s">
        <v>136</v>
      </c>
      <c r="DZ5" s="350" t="s">
        <v>0</v>
      </c>
      <c r="EA5" s="342" t="s">
        <v>1</v>
      </c>
      <c r="EB5" s="344" t="s">
        <v>136</v>
      </c>
      <c r="EC5" s="352" t="s">
        <v>0</v>
      </c>
      <c r="ED5" s="342" t="s">
        <v>1</v>
      </c>
      <c r="EE5" s="343" t="s">
        <v>136</v>
      </c>
      <c r="EF5" s="362" t="s">
        <v>0</v>
      </c>
      <c r="EG5" s="363" t="s">
        <v>1</v>
      </c>
      <c r="EH5" s="364" t="s">
        <v>136</v>
      </c>
      <c r="EI5" s="692"/>
    </row>
    <row r="6" spans="2:139" ht="18.75" x14ac:dyDescent="0.25">
      <c r="B6" s="184">
        <v>3</v>
      </c>
      <c r="C6" s="172">
        <v>42126</v>
      </c>
      <c r="D6" s="213" t="s">
        <v>14</v>
      </c>
      <c r="E6" s="210" t="s">
        <v>17</v>
      </c>
      <c r="F6" s="213" t="s">
        <v>15</v>
      </c>
      <c r="G6" s="210" t="s">
        <v>13</v>
      </c>
      <c r="H6" s="210" t="s">
        <v>12</v>
      </c>
      <c r="I6" s="231" t="s">
        <v>1</v>
      </c>
      <c r="J6" s="231" t="s">
        <v>1</v>
      </c>
      <c r="K6" s="232" t="s">
        <v>0</v>
      </c>
      <c r="L6" s="233" t="s">
        <v>229</v>
      </c>
      <c r="M6" s="231" t="s">
        <v>0</v>
      </c>
      <c r="N6" s="205"/>
      <c r="O6" s="245">
        <v>1</v>
      </c>
      <c r="P6" s="244" t="s">
        <v>8</v>
      </c>
      <c r="Q6" s="612">
        <f>+R6+S6+T6</f>
        <v>8</v>
      </c>
      <c r="R6" s="247">
        <v>8</v>
      </c>
      <c r="S6" s="246">
        <v>0</v>
      </c>
      <c r="T6" s="248">
        <v>0</v>
      </c>
      <c r="U6" s="287">
        <f>(R6+(T6*0.5))/Q6</f>
        <v>1</v>
      </c>
      <c r="V6" s="275">
        <f>+(R6*3)+(T6*1)</f>
        <v>24</v>
      </c>
      <c r="W6" s="243" t="s">
        <v>229</v>
      </c>
      <c r="X6" s="242" t="s">
        <v>422</v>
      </c>
      <c r="Y6" s="276" t="s">
        <v>423</v>
      </c>
      <c r="AY6" s="278" t="s">
        <v>5</v>
      </c>
      <c r="AZ6" s="354">
        <v>0</v>
      </c>
      <c r="BA6" s="355">
        <v>0</v>
      </c>
      <c r="BB6" s="356">
        <v>0</v>
      </c>
      <c r="BC6" s="382">
        <v>0</v>
      </c>
      <c r="BD6" s="355">
        <v>0</v>
      </c>
      <c r="BE6" s="383">
        <v>0</v>
      </c>
      <c r="BF6" s="354">
        <v>0</v>
      </c>
      <c r="BG6" s="355">
        <v>0</v>
      </c>
      <c r="BH6" s="356">
        <v>0</v>
      </c>
      <c r="BI6" s="382">
        <v>0</v>
      </c>
      <c r="BJ6" s="355">
        <v>2</v>
      </c>
      <c r="BK6" s="383">
        <v>0</v>
      </c>
      <c r="BL6" s="354">
        <v>1</v>
      </c>
      <c r="BM6" s="355">
        <v>0</v>
      </c>
      <c r="BN6" s="356">
        <v>0</v>
      </c>
      <c r="BO6" s="382">
        <v>0</v>
      </c>
      <c r="BP6" s="355">
        <v>0</v>
      </c>
      <c r="BQ6" s="383">
        <v>0</v>
      </c>
      <c r="BR6" s="354">
        <v>0</v>
      </c>
      <c r="BS6" s="355">
        <v>1</v>
      </c>
      <c r="BT6" s="356">
        <v>0</v>
      </c>
      <c r="BU6" s="382">
        <v>0</v>
      </c>
      <c r="BV6" s="355">
        <v>2</v>
      </c>
      <c r="BW6" s="383">
        <v>0</v>
      </c>
      <c r="BX6" s="350">
        <v>0</v>
      </c>
      <c r="BY6" s="342">
        <v>1</v>
      </c>
      <c r="BZ6" s="344">
        <v>0</v>
      </c>
      <c r="CA6" s="352">
        <v>0</v>
      </c>
      <c r="CB6" s="342">
        <v>1</v>
      </c>
      <c r="CC6" s="343">
        <v>0</v>
      </c>
      <c r="CD6" s="350"/>
      <c r="CE6" s="342"/>
      <c r="CF6" s="344"/>
      <c r="CG6" s="352"/>
      <c r="CH6" s="342"/>
      <c r="CI6" s="343"/>
      <c r="CJ6" s="350"/>
      <c r="CK6" s="342"/>
      <c r="CL6" s="344"/>
      <c r="CM6" s="352"/>
      <c r="CN6" s="342"/>
      <c r="CO6" s="343"/>
      <c r="CP6" s="350"/>
      <c r="CQ6" s="342"/>
      <c r="CR6" s="344"/>
      <c r="CS6" s="352"/>
      <c r="CT6" s="342"/>
      <c r="CU6" s="343"/>
      <c r="CV6" s="350"/>
      <c r="CW6" s="342"/>
      <c r="CX6" s="344"/>
      <c r="CY6" s="352"/>
      <c r="CZ6" s="342"/>
      <c r="DA6" s="343"/>
      <c r="DB6" s="350"/>
      <c r="DC6" s="342"/>
      <c r="DD6" s="344"/>
      <c r="DE6" s="352"/>
      <c r="DF6" s="342"/>
      <c r="DG6" s="343"/>
      <c r="DH6" s="350"/>
      <c r="DI6" s="342"/>
      <c r="DJ6" s="344"/>
      <c r="DK6" s="352"/>
      <c r="DL6" s="342"/>
      <c r="DM6" s="343"/>
      <c r="DN6" s="350"/>
      <c r="DO6" s="342"/>
      <c r="DP6" s="344"/>
      <c r="DQ6" s="352"/>
      <c r="DR6" s="342"/>
      <c r="DS6" s="343"/>
      <c r="DT6" s="350"/>
      <c r="DU6" s="342"/>
      <c r="DV6" s="344"/>
      <c r="DW6" s="352"/>
      <c r="DX6" s="342"/>
      <c r="DY6" s="343"/>
      <c r="DZ6" s="350"/>
      <c r="EA6" s="342"/>
      <c r="EB6" s="344"/>
      <c r="EC6" s="352"/>
      <c r="ED6" s="342"/>
      <c r="EE6" s="343"/>
      <c r="EF6" s="362">
        <f>SUM(AZ6,BC6,BF6,BI6,BL6,BO6,BR6,BU6,BX6,CA6,CD6,CG6,CJ6,CM6,CP6,CS6,CV6,CY6,DB6,DE6,DH6,DK6,DN6,DQ6,DT6,DW6,DZ6,EC6)</f>
        <v>1</v>
      </c>
      <c r="EG6" s="363">
        <f>SUM(BA6,BD6,BG6,BJ6,BM6,BP6,BS6,BV6,BY6,CB6,CE6,CH6,CK6,CN6,CQ6,CT6,CW6,CZ6,DC6,DF6,DI6,DL6,DO6,DR6,DU6,DX6,EA6,ED6)</f>
        <v>7</v>
      </c>
      <c r="EH6" s="364">
        <f>SUM(BB6,BE6,BH6,BK6,BN6,BQ6,BT6,BW6,BZ6,CC6,CF6,CI6,CL6,CO6,CR6,CU6,CX6,DA6,DD6,DG6,DJ6,DM6,DP6,DS6,DV6,DY6,EB6,EE6)</f>
        <v>0</v>
      </c>
      <c r="EI6" s="360">
        <f>SUM(EF6:EH6)</f>
        <v>8</v>
      </c>
    </row>
    <row r="7" spans="2:139" ht="18.75" x14ac:dyDescent="0.25">
      <c r="B7" s="184">
        <v>4</v>
      </c>
      <c r="C7" s="172">
        <v>42133</v>
      </c>
      <c r="D7" s="213" t="s">
        <v>17</v>
      </c>
      <c r="E7" s="210" t="s">
        <v>15</v>
      </c>
      <c r="F7" s="213" t="s">
        <v>12</v>
      </c>
      <c r="G7" s="210" t="s">
        <v>14</v>
      </c>
      <c r="H7" s="210" t="s">
        <v>13</v>
      </c>
      <c r="I7" s="231" t="s">
        <v>0</v>
      </c>
      <c r="J7" s="231" t="s">
        <v>0</v>
      </c>
      <c r="K7" s="232" t="s">
        <v>1</v>
      </c>
      <c r="L7" s="234" t="s">
        <v>1</v>
      </c>
      <c r="M7" s="235" t="s">
        <v>229</v>
      </c>
      <c r="N7" s="206"/>
      <c r="O7" s="277">
        <v>2</v>
      </c>
      <c r="P7" s="278" t="s">
        <v>7</v>
      </c>
      <c r="Q7" s="613">
        <f t="shared" ref="Q7:Q8" si="0">+R7+S7+T7</f>
        <v>8</v>
      </c>
      <c r="R7" s="280">
        <v>6</v>
      </c>
      <c r="S7" s="281">
        <v>2</v>
      </c>
      <c r="T7" s="279">
        <v>0</v>
      </c>
      <c r="U7" s="288">
        <f t="shared" ref="U7" si="1">(R7+(T7*0.5))/Q7</f>
        <v>0.75</v>
      </c>
      <c r="V7" s="289">
        <f t="shared" ref="V7:V8" si="2">+(R7*3)+(T7*1)</f>
        <v>18</v>
      </c>
      <c r="W7" s="308">
        <f>((R6-R7)+(S7-S6))/2</f>
        <v>2</v>
      </c>
      <c r="X7" s="286" t="s">
        <v>247</v>
      </c>
      <c r="Y7" s="279" t="s">
        <v>248</v>
      </c>
      <c r="AY7" s="283" t="s">
        <v>8</v>
      </c>
      <c r="AZ7" s="354">
        <v>1</v>
      </c>
      <c r="BA7" s="355">
        <v>0</v>
      </c>
      <c r="BB7" s="356">
        <v>0</v>
      </c>
      <c r="BC7" s="382">
        <v>0</v>
      </c>
      <c r="BD7" s="355">
        <v>0</v>
      </c>
      <c r="BE7" s="383">
        <v>0</v>
      </c>
      <c r="BF7" s="354">
        <v>0</v>
      </c>
      <c r="BG7" s="355">
        <v>0</v>
      </c>
      <c r="BH7" s="356">
        <v>0</v>
      </c>
      <c r="BI7" s="382">
        <v>2</v>
      </c>
      <c r="BJ7" s="355">
        <v>0</v>
      </c>
      <c r="BK7" s="383">
        <v>0</v>
      </c>
      <c r="BL7" s="354">
        <v>1</v>
      </c>
      <c r="BM7" s="355">
        <v>0</v>
      </c>
      <c r="BN7" s="356">
        <v>0</v>
      </c>
      <c r="BO7" s="382">
        <v>1</v>
      </c>
      <c r="BP7" s="355">
        <v>0</v>
      </c>
      <c r="BQ7" s="383">
        <v>0</v>
      </c>
      <c r="BR7" s="354">
        <v>0</v>
      </c>
      <c r="BS7" s="355">
        <v>0</v>
      </c>
      <c r="BT7" s="356">
        <v>0</v>
      </c>
      <c r="BU7" s="382">
        <v>1</v>
      </c>
      <c r="BV7" s="355">
        <v>0</v>
      </c>
      <c r="BW7" s="383">
        <v>0</v>
      </c>
      <c r="BX7" s="350">
        <v>1</v>
      </c>
      <c r="BY7" s="342">
        <v>0</v>
      </c>
      <c r="BZ7" s="344">
        <v>0</v>
      </c>
      <c r="CA7" s="352">
        <v>1</v>
      </c>
      <c r="CB7" s="342">
        <v>0</v>
      </c>
      <c r="CC7" s="343">
        <v>0</v>
      </c>
      <c r="CD7" s="350"/>
      <c r="CE7" s="342"/>
      <c r="CF7" s="344"/>
      <c r="CG7" s="352"/>
      <c r="CH7" s="342"/>
      <c r="CI7" s="343"/>
      <c r="CJ7" s="350"/>
      <c r="CK7" s="342"/>
      <c r="CL7" s="344"/>
      <c r="CM7" s="352"/>
      <c r="CN7" s="342"/>
      <c r="CO7" s="343"/>
      <c r="CP7" s="350"/>
      <c r="CQ7" s="342"/>
      <c r="CR7" s="344"/>
      <c r="CS7" s="352"/>
      <c r="CT7" s="342"/>
      <c r="CU7" s="343"/>
      <c r="CV7" s="350"/>
      <c r="CW7" s="342"/>
      <c r="CX7" s="344"/>
      <c r="CY7" s="352"/>
      <c r="CZ7" s="342"/>
      <c r="DA7" s="343"/>
      <c r="DB7" s="350"/>
      <c r="DC7" s="342"/>
      <c r="DD7" s="344"/>
      <c r="DE7" s="352"/>
      <c r="DF7" s="342"/>
      <c r="DG7" s="343"/>
      <c r="DH7" s="350"/>
      <c r="DI7" s="342"/>
      <c r="DJ7" s="344"/>
      <c r="DK7" s="352"/>
      <c r="DL7" s="342"/>
      <c r="DM7" s="343"/>
      <c r="DN7" s="350"/>
      <c r="DO7" s="342"/>
      <c r="DP7" s="344"/>
      <c r="DQ7" s="352"/>
      <c r="DR7" s="342"/>
      <c r="DS7" s="343"/>
      <c r="DT7" s="350"/>
      <c r="DU7" s="342"/>
      <c r="DV7" s="344"/>
      <c r="DW7" s="352"/>
      <c r="DX7" s="342"/>
      <c r="DY7" s="343"/>
      <c r="DZ7" s="350"/>
      <c r="EA7" s="342"/>
      <c r="EB7" s="344"/>
      <c r="EC7" s="352"/>
      <c r="ED7" s="342"/>
      <c r="EE7" s="343"/>
      <c r="EF7" s="362">
        <f t="shared" ref="EF7:EF10" si="3">SUM(AZ7,BC7,BF7,BI7,BL7,BO7,BR7,BU7,BX7,CA7,CD7,CG7,CJ7,CM7,CP7,CS7,CV7,CY7,DB7,DE7,DH7,DK7,DN7,DQ7,DT7,DW7,DZ7,EC7)</f>
        <v>8</v>
      </c>
      <c r="EG7" s="363">
        <f t="shared" ref="EG7:EG10" si="4">SUM(BA7,BD7,BG7,BJ7,BM7,BP7,BS7,BV7,BY7,CB7,CE7,CH7,CK7,CN7,CQ7,CT7,CW7,CZ7,DC7,DF7,DI7,DL7,DO7,DR7,DU7,DX7,EA7,ED7)</f>
        <v>0</v>
      </c>
      <c r="EH7" s="364">
        <f t="shared" ref="EH7:EH10" si="5">SUM(BB7,BE7,BH7,BK7,BN7,BQ7,BT7,BW7,BZ7,CC7,CF7,CI7,CL7,CO7,CR7,CU7,CX7,DA7,DD7,DG7,DJ7,DM7,DP7,DS7,DV7,DY7,EB7,EE7)</f>
        <v>0</v>
      </c>
      <c r="EI7" s="360">
        <f t="shared" ref="EI7:EI10" si="6">SUM(EF7:EH7)</f>
        <v>8</v>
      </c>
    </row>
    <row r="8" spans="2:139" ht="18.75" x14ac:dyDescent="0.25">
      <c r="B8" s="184">
        <v>5</v>
      </c>
      <c r="C8" s="172">
        <v>42140</v>
      </c>
      <c r="D8" s="213" t="s">
        <v>15</v>
      </c>
      <c r="E8" s="210" t="s">
        <v>12</v>
      </c>
      <c r="F8" s="213" t="s">
        <v>13</v>
      </c>
      <c r="G8" s="210" t="s">
        <v>17</v>
      </c>
      <c r="H8" s="210" t="s">
        <v>14</v>
      </c>
      <c r="I8" s="235" t="s">
        <v>229</v>
      </c>
      <c r="J8" s="231" t="s">
        <v>0</v>
      </c>
      <c r="K8" s="232" t="s">
        <v>1</v>
      </c>
      <c r="L8" s="234" t="s">
        <v>1</v>
      </c>
      <c r="M8" s="231" t="s">
        <v>0</v>
      </c>
      <c r="N8" s="205"/>
      <c r="O8" s="282">
        <v>3</v>
      </c>
      <c r="P8" s="283" t="s">
        <v>6</v>
      </c>
      <c r="Q8" s="613">
        <f t="shared" si="0"/>
        <v>8</v>
      </c>
      <c r="R8" s="284">
        <v>3</v>
      </c>
      <c r="S8" s="203">
        <v>4</v>
      </c>
      <c r="T8" s="201">
        <v>1</v>
      </c>
      <c r="U8" s="287">
        <f t="shared" ref="U8" si="7">(R8+(T8*0.5))/Q8</f>
        <v>0.4375</v>
      </c>
      <c r="V8" s="289">
        <f t="shared" si="2"/>
        <v>10</v>
      </c>
      <c r="W8" s="290">
        <f>((R6-R8)+(S8-S6))/2</f>
        <v>4.5</v>
      </c>
      <c r="X8" s="285" t="s">
        <v>252</v>
      </c>
      <c r="Y8" s="201" t="s">
        <v>244</v>
      </c>
      <c r="AY8" s="283" t="s">
        <v>6</v>
      </c>
      <c r="AZ8" s="354">
        <v>0</v>
      </c>
      <c r="BA8" s="355">
        <v>1</v>
      </c>
      <c r="BB8" s="356">
        <v>0</v>
      </c>
      <c r="BC8" s="382">
        <v>0</v>
      </c>
      <c r="BD8" s="355">
        <v>0</v>
      </c>
      <c r="BE8" s="383">
        <v>0</v>
      </c>
      <c r="BF8" s="354">
        <v>0</v>
      </c>
      <c r="BG8" s="355">
        <v>0</v>
      </c>
      <c r="BH8" s="356">
        <v>0</v>
      </c>
      <c r="BI8" s="382">
        <v>1</v>
      </c>
      <c r="BJ8" s="355">
        <v>0</v>
      </c>
      <c r="BK8" s="383">
        <v>0</v>
      </c>
      <c r="BL8" s="354">
        <v>0</v>
      </c>
      <c r="BM8" s="355">
        <v>1</v>
      </c>
      <c r="BN8" s="356">
        <v>0</v>
      </c>
      <c r="BO8" s="382">
        <v>1</v>
      </c>
      <c r="BP8" s="355">
        <v>0</v>
      </c>
      <c r="BQ8" s="383">
        <v>1</v>
      </c>
      <c r="BR8" s="354">
        <v>1</v>
      </c>
      <c r="BS8" s="355">
        <v>0</v>
      </c>
      <c r="BT8" s="356">
        <v>0</v>
      </c>
      <c r="BU8" s="382">
        <v>0</v>
      </c>
      <c r="BV8" s="355">
        <v>0</v>
      </c>
      <c r="BW8" s="383">
        <v>0</v>
      </c>
      <c r="BX8" s="350">
        <v>0</v>
      </c>
      <c r="BY8" s="342">
        <v>1</v>
      </c>
      <c r="BZ8" s="344">
        <v>0</v>
      </c>
      <c r="CA8" s="352">
        <v>0</v>
      </c>
      <c r="CB8" s="342">
        <v>1</v>
      </c>
      <c r="CC8" s="343">
        <v>0</v>
      </c>
      <c r="CD8" s="350"/>
      <c r="CE8" s="342"/>
      <c r="CF8" s="344"/>
      <c r="CG8" s="352"/>
      <c r="CH8" s="342"/>
      <c r="CI8" s="343"/>
      <c r="CJ8" s="350"/>
      <c r="CK8" s="342"/>
      <c r="CL8" s="344"/>
      <c r="CM8" s="352"/>
      <c r="CN8" s="342"/>
      <c r="CO8" s="343"/>
      <c r="CP8" s="350"/>
      <c r="CQ8" s="342"/>
      <c r="CR8" s="344"/>
      <c r="CS8" s="352"/>
      <c r="CT8" s="342"/>
      <c r="CU8" s="343"/>
      <c r="CV8" s="350"/>
      <c r="CW8" s="342"/>
      <c r="CX8" s="344"/>
      <c r="CY8" s="352"/>
      <c r="CZ8" s="342"/>
      <c r="DA8" s="343"/>
      <c r="DB8" s="350"/>
      <c r="DC8" s="342"/>
      <c r="DD8" s="344"/>
      <c r="DE8" s="352"/>
      <c r="DF8" s="342"/>
      <c r="DG8" s="343"/>
      <c r="DH8" s="350"/>
      <c r="DI8" s="342"/>
      <c r="DJ8" s="344"/>
      <c r="DK8" s="352"/>
      <c r="DL8" s="342"/>
      <c r="DM8" s="343"/>
      <c r="DN8" s="350"/>
      <c r="DO8" s="342"/>
      <c r="DP8" s="344"/>
      <c r="DQ8" s="352"/>
      <c r="DR8" s="342"/>
      <c r="DS8" s="343"/>
      <c r="DT8" s="350"/>
      <c r="DU8" s="342"/>
      <c r="DV8" s="344"/>
      <c r="DW8" s="352"/>
      <c r="DX8" s="342"/>
      <c r="DY8" s="343"/>
      <c r="DZ8" s="350"/>
      <c r="EA8" s="342"/>
      <c r="EB8" s="344"/>
      <c r="EC8" s="352"/>
      <c r="ED8" s="342"/>
      <c r="EE8" s="343"/>
      <c r="EF8" s="362">
        <f t="shared" si="3"/>
        <v>3</v>
      </c>
      <c r="EG8" s="363">
        <f t="shared" si="4"/>
        <v>4</v>
      </c>
      <c r="EH8" s="364">
        <f t="shared" si="5"/>
        <v>1</v>
      </c>
      <c r="EI8" s="360">
        <f t="shared" si="6"/>
        <v>8</v>
      </c>
    </row>
    <row r="9" spans="2:139" ht="18.75" x14ac:dyDescent="0.25">
      <c r="B9" s="184">
        <v>6</v>
      </c>
      <c r="C9" s="172">
        <v>42147</v>
      </c>
      <c r="D9" s="213" t="s">
        <v>12</v>
      </c>
      <c r="E9" s="210" t="s">
        <v>13</v>
      </c>
      <c r="F9" s="213" t="s">
        <v>14</v>
      </c>
      <c r="G9" s="210" t="s">
        <v>15</v>
      </c>
      <c r="H9" s="210" t="s">
        <v>17</v>
      </c>
      <c r="I9" s="231" t="s">
        <v>1</v>
      </c>
      <c r="J9" s="231" t="s">
        <v>0</v>
      </c>
      <c r="K9" s="235" t="s">
        <v>229</v>
      </c>
      <c r="L9" s="234" t="s">
        <v>1</v>
      </c>
      <c r="M9" s="231" t="s">
        <v>0</v>
      </c>
      <c r="N9" s="205"/>
      <c r="O9" s="277">
        <v>4</v>
      </c>
      <c r="P9" s="278" t="s">
        <v>241</v>
      </c>
      <c r="Q9" s="613">
        <f t="shared" ref="Q9" si="8">+R9+S9+T9</f>
        <v>8</v>
      </c>
      <c r="R9" s="320">
        <v>1</v>
      </c>
      <c r="S9" s="281">
        <v>6</v>
      </c>
      <c r="T9" s="279">
        <v>1</v>
      </c>
      <c r="U9" s="288">
        <f t="shared" ref="U9" si="9">(R9+(T9*0.5))/Q9</f>
        <v>0.1875</v>
      </c>
      <c r="V9" s="289">
        <f t="shared" ref="V9" si="10">+(R9*3)+(T9*1)</f>
        <v>4</v>
      </c>
      <c r="W9" s="310">
        <f>((R6-R9)+(S9-S6))/2</f>
        <v>6.5</v>
      </c>
      <c r="X9" s="286" t="s">
        <v>380</v>
      </c>
      <c r="Y9" s="279" t="s">
        <v>242</v>
      </c>
      <c r="AY9" s="345" t="s">
        <v>241</v>
      </c>
      <c r="AZ9" s="354">
        <v>0</v>
      </c>
      <c r="BA9" s="355">
        <v>1</v>
      </c>
      <c r="BB9" s="356">
        <v>0</v>
      </c>
      <c r="BC9" s="382">
        <v>0</v>
      </c>
      <c r="BD9" s="355">
        <v>0</v>
      </c>
      <c r="BE9" s="383">
        <v>0</v>
      </c>
      <c r="BF9" s="354">
        <v>0</v>
      </c>
      <c r="BG9" s="355">
        <v>0</v>
      </c>
      <c r="BH9" s="356">
        <v>0</v>
      </c>
      <c r="BI9" s="382">
        <v>0</v>
      </c>
      <c r="BJ9" s="355">
        <v>0</v>
      </c>
      <c r="BK9" s="383">
        <v>0</v>
      </c>
      <c r="BL9" s="354">
        <v>0</v>
      </c>
      <c r="BM9" s="355">
        <v>1</v>
      </c>
      <c r="BN9" s="356">
        <v>0</v>
      </c>
      <c r="BO9" s="382">
        <v>0</v>
      </c>
      <c r="BP9" s="355">
        <v>1</v>
      </c>
      <c r="BQ9" s="383">
        <v>1</v>
      </c>
      <c r="BR9" s="354">
        <v>0</v>
      </c>
      <c r="BS9" s="355">
        <v>2</v>
      </c>
      <c r="BT9" s="356">
        <v>0</v>
      </c>
      <c r="BU9" s="382">
        <v>0</v>
      </c>
      <c r="BV9" s="355">
        <v>1</v>
      </c>
      <c r="BW9" s="383">
        <v>0</v>
      </c>
      <c r="BX9" s="350">
        <v>0</v>
      </c>
      <c r="BY9" s="342">
        <v>0</v>
      </c>
      <c r="BZ9" s="344">
        <v>0</v>
      </c>
      <c r="CA9" s="352">
        <v>1</v>
      </c>
      <c r="CB9" s="342">
        <v>0</v>
      </c>
      <c r="CC9" s="343">
        <v>0</v>
      </c>
      <c r="CD9" s="350"/>
      <c r="CE9" s="342"/>
      <c r="CF9" s="344"/>
      <c r="CG9" s="352"/>
      <c r="CH9" s="342"/>
      <c r="CI9" s="343"/>
      <c r="CJ9" s="350"/>
      <c r="CK9" s="342"/>
      <c r="CL9" s="344"/>
      <c r="CM9" s="352"/>
      <c r="CN9" s="342"/>
      <c r="CO9" s="343"/>
      <c r="CP9" s="350"/>
      <c r="CQ9" s="342"/>
      <c r="CR9" s="344"/>
      <c r="CS9" s="352"/>
      <c r="CT9" s="342"/>
      <c r="CU9" s="343"/>
      <c r="CV9" s="350"/>
      <c r="CW9" s="342"/>
      <c r="CX9" s="344"/>
      <c r="CY9" s="352"/>
      <c r="CZ9" s="342"/>
      <c r="DA9" s="343"/>
      <c r="DB9" s="350"/>
      <c r="DC9" s="342"/>
      <c r="DD9" s="344"/>
      <c r="DE9" s="352"/>
      <c r="DF9" s="342"/>
      <c r="DG9" s="343"/>
      <c r="DH9" s="350"/>
      <c r="DI9" s="342"/>
      <c r="DJ9" s="344"/>
      <c r="DK9" s="352"/>
      <c r="DL9" s="342"/>
      <c r="DM9" s="343"/>
      <c r="DN9" s="350"/>
      <c r="DO9" s="342"/>
      <c r="DP9" s="344"/>
      <c r="DQ9" s="352"/>
      <c r="DR9" s="342"/>
      <c r="DS9" s="343"/>
      <c r="DT9" s="350"/>
      <c r="DU9" s="342"/>
      <c r="DV9" s="344"/>
      <c r="DW9" s="352"/>
      <c r="DX9" s="342"/>
      <c r="DY9" s="343"/>
      <c r="DZ9" s="350"/>
      <c r="EA9" s="342"/>
      <c r="EB9" s="344"/>
      <c r="EC9" s="352"/>
      <c r="ED9" s="342"/>
      <c r="EE9" s="343"/>
      <c r="EF9" s="362">
        <f t="shared" si="3"/>
        <v>1</v>
      </c>
      <c r="EG9" s="363">
        <f t="shared" si="4"/>
        <v>6</v>
      </c>
      <c r="EH9" s="364">
        <f t="shared" si="5"/>
        <v>1</v>
      </c>
      <c r="EI9" s="360">
        <f t="shared" si="6"/>
        <v>8</v>
      </c>
    </row>
    <row r="10" spans="2:139" ht="19.5" thickBot="1" x14ac:dyDescent="0.3">
      <c r="B10" s="184">
        <v>7</v>
      </c>
      <c r="C10" s="172">
        <v>42154</v>
      </c>
      <c r="D10" s="213" t="s">
        <v>13</v>
      </c>
      <c r="E10" s="210" t="s">
        <v>14</v>
      </c>
      <c r="F10" s="213" t="s">
        <v>17</v>
      </c>
      <c r="G10" s="210" t="s">
        <v>12</v>
      </c>
      <c r="H10" s="210" t="s">
        <v>15</v>
      </c>
      <c r="I10" s="231" t="s">
        <v>1</v>
      </c>
      <c r="J10" s="235" t="s">
        <v>229</v>
      </c>
      <c r="K10" s="232" t="s">
        <v>1</v>
      </c>
      <c r="L10" s="234" t="s">
        <v>0</v>
      </c>
      <c r="M10" s="231" t="s">
        <v>0</v>
      </c>
      <c r="N10" s="205"/>
      <c r="O10" s="313">
        <v>5</v>
      </c>
      <c r="P10" s="314" t="s">
        <v>379</v>
      </c>
      <c r="Q10" s="614">
        <f>+R10+S10+T10</f>
        <v>8</v>
      </c>
      <c r="R10" s="311">
        <v>1</v>
      </c>
      <c r="S10" s="316">
        <v>7</v>
      </c>
      <c r="T10" s="315">
        <v>0</v>
      </c>
      <c r="U10" s="312">
        <v>0</v>
      </c>
      <c r="V10" s="317">
        <f>+(R10*3)+(T10*1)</f>
        <v>3</v>
      </c>
      <c r="W10" s="318">
        <f>((R6-R10)+(S10-S6))/2</f>
        <v>7</v>
      </c>
      <c r="X10" s="319" t="s">
        <v>253</v>
      </c>
      <c r="Y10" s="315" t="s">
        <v>234</v>
      </c>
      <c r="AY10" s="346" t="s">
        <v>7</v>
      </c>
      <c r="AZ10" s="357">
        <v>1</v>
      </c>
      <c r="BA10" s="358">
        <v>0</v>
      </c>
      <c r="BB10" s="359">
        <v>0</v>
      </c>
      <c r="BC10" s="384">
        <v>0</v>
      </c>
      <c r="BD10" s="358">
        <v>0</v>
      </c>
      <c r="BE10" s="385">
        <v>0</v>
      </c>
      <c r="BF10" s="357">
        <v>0</v>
      </c>
      <c r="BG10" s="358">
        <v>0</v>
      </c>
      <c r="BH10" s="359">
        <v>0</v>
      </c>
      <c r="BI10" s="384">
        <v>0</v>
      </c>
      <c r="BJ10" s="358">
        <v>1</v>
      </c>
      <c r="BK10" s="385">
        <v>0</v>
      </c>
      <c r="BL10" s="357">
        <v>0</v>
      </c>
      <c r="BM10" s="358">
        <v>0</v>
      </c>
      <c r="BN10" s="359">
        <v>0</v>
      </c>
      <c r="BO10" s="384">
        <v>0</v>
      </c>
      <c r="BP10" s="358">
        <v>1</v>
      </c>
      <c r="BQ10" s="385">
        <v>0</v>
      </c>
      <c r="BR10" s="357">
        <v>2</v>
      </c>
      <c r="BS10" s="358">
        <v>0</v>
      </c>
      <c r="BT10" s="359">
        <v>0</v>
      </c>
      <c r="BU10" s="384">
        <v>2</v>
      </c>
      <c r="BV10" s="358">
        <v>0</v>
      </c>
      <c r="BW10" s="385">
        <v>0</v>
      </c>
      <c r="BX10" s="351">
        <v>1</v>
      </c>
      <c r="BY10" s="347">
        <v>0</v>
      </c>
      <c r="BZ10" s="348">
        <v>0</v>
      </c>
      <c r="CA10" s="353">
        <v>0</v>
      </c>
      <c r="CB10" s="347">
        <v>0</v>
      </c>
      <c r="CC10" s="349">
        <v>0</v>
      </c>
      <c r="CD10" s="351"/>
      <c r="CE10" s="347"/>
      <c r="CF10" s="348"/>
      <c r="CG10" s="353"/>
      <c r="CH10" s="347"/>
      <c r="CI10" s="349"/>
      <c r="CJ10" s="351"/>
      <c r="CK10" s="347"/>
      <c r="CL10" s="348"/>
      <c r="CM10" s="353"/>
      <c r="CN10" s="347"/>
      <c r="CO10" s="349"/>
      <c r="CP10" s="351"/>
      <c r="CQ10" s="347"/>
      <c r="CR10" s="348"/>
      <c r="CS10" s="353"/>
      <c r="CT10" s="347"/>
      <c r="CU10" s="349"/>
      <c r="CV10" s="351"/>
      <c r="CW10" s="347"/>
      <c r="CX10" s="348"/>
      <c r="CY10" s="353"/>
      <c r="CZ10" s="347"/>
      <c r="DA10" s="349"/>
      <c r="DB10" s="351"/>
      <c r="DC10" s="347"/>
      <c r="DD10" s="348"/>
      <c r="DE10" s="353"/>
      <c r="DF10" s="347"/>
      <c r="DG10" s="349"/>
      <c r="DH10" s="351"/>
      <c r="DI10" s="347"/>
      <c r="DJ10" s="348"/>
      <c r="DK10" s="353"/>
      <c r="DL10" s="347"/>
      <c r="DM10" s="349"/>
      <c r="DN10" s="351"/>
      <c r="DO10" s="347"/>
      <c r="DP10" s="348"/>
      <c r="DQ10" s="353"/>
      <c r="DR10" s="347"/>
      <c r="DS10" s="349"/>
      <c r="DT10" s="351"/>
      <c r="DU10" s="347"/>
      <c r="DV10" s="348"/>
      <c r="DW10" s="353"/>
      <c r="DX10" s="347"/>
      <c r="DY10" s="349"/>
      <c r="DZ10" s="351"/>
      <c r="EA10" s="347"/>
      <c r="EB10" s="348"/>
      <c r="EC10" s="353"/>
      <c r="ED10" s="347"/>
      <c r="EE10" s="349"/>
      <c r="EF10" s="365">
        <f t="shared" si="3"/>
        <v>6</v>
      </c>
      <c r="EG10" s="366">
        <f t="shared" si="4"/>
        <v>2</v>
      </c>
      <c r="EH10" s="367">
        <f t="shared" si="5"/>
        <v>0</v>
      </c>
      <c r="EI10" s="361">
        <f t="shared" si="6"/>
        <v>8</v>
      </c>
    </row>
    <row r="11" spans="2:139" ht="19.5" thickBot="1" x14ac:dyDescent="0.3">
      <c r="B11" s="184">
        <v>9</v>
      </c>
      <c r="C11" s="172">
        <v>42168</v>
      </c>
      <c r="D11" s="214" t="s">
        <v>17</v>
      </c>
      <c r="E11" s="211" t="s">
        <v>15</v>
      </c>
      <c r="F11" s="214" t="s">
        <v>12</v>
      </c>
      <c r="G11" s="211" t="s">
        <v>14</v>
      </c>
      <c r="H11" s="220" t="s">
        <v>13</v>
      </c>
      <c r="I11" s="236" t="s">
        <v>1</v>
      </c>
      <c r="J11" s="236" t="s">
        <v>0</v>
      </c>
      <c r="K11" s="237" t="s">
        <v>1</v>
      </c>
      <c r="L11" s="238" t="s">
        <v>0</v>
      </c>
      <c r="M11" s="239" t="s">
        <v>229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DQ11" s="170"/>
    </row>
    <row r="12" spans="2:139" ht="19.5" thickBot="1" x14ac:dyDescent="0.3">
      <c r="B12" s="184">
        <v>19</v>
      </c>
      <c r="C12" s="172">
        <v>42238</v>
      </c>
      <c r="D12" s="211" t="s">
        <v>17</v>
      </c>
      <c r="E12" s="211" t="s">
        <v>14</v>
      </c>
      <c r="F12" s="217" t="s">
        <v>13</v>
      </c>
      <c r="G12" s="211" t="s">
        <v>15</v>
      </c>
      <c r="H12" s="215" t="s">
        <v>12</v>
      </c>
      <c r="I12" s="234" t="s">
        <v>1</v>
      </c>
      <c r="J12" s="222" t="s">
        <v>1</v>
      </c>
      <c r="K12" s="232" t="s">
        <v>0</v>
      </c>
      <c r="L12" s="233" t="s">
        <v>229</v>
      </c>
      <c r="M12" s="221" t="s">
        <v>0</v>
      </c>
      <c r="N12" s="205"/>
      <c r="O12" s="206"/>
      <c r="P12" s="206"/>
      <c r="Q12" s="205"/>
      <c r="R12" s="205"/>
      <c r="S12" s="205"/>
      <c r="T12" s="205"/>
      <c r="U12" s="303"/>
      <c r="V12" s="206"/>
      <c r="W12" s="304"/>
      <c r="X12" s="305"/>
      <c r="Y12" s="205"/>
    </row>
    <row r="13" spans="2:139" ht="18.75" hidden="1" customHeight="1" x14ac:dyDescent="0.25">
      <c r="B13" s="184">
        <v>20</v>
      </c>
      <c r="C13" s="172">
        <v>42245</v>
      </c>
      <c r="D13" s="291" t="s">
        <v>15</v>
      </c>
      <c r="E13" s="291" t="s">
        <v>17</v>
      </c>
      <c r="F13" s="292" t="s">
        <v>14</v>
      </c>
      <c r="G13" s="291" t="s">
        <v>12</v>
      </c>
      <c r="H13" s="185" t="s">
        <v>13</v>
      </c>
      <c r="I13" s="231" t="s">
        <v>0</v>
      </c>
      <c r="J13" s="221" t="s">
        <v>0</v>
      </c>
      <c r="K13" s="222" t="s">
        <v>1</v>
      </c>
      <c r="L13" s="222" t="s">
        <v>1</v>
      </c>
      <c r="M13" s="235" t="s">
        <v>229</v>
      </c>
      <c r="N13" s="207"/>
      <c r="O13" s="723" t="s">
        <v>378</v>
      </c>
      <c r="P13" s="723"/>
      <c r="Q13" s="723"/>
      <c r="R13" s="723"/>
      <c r="S13" s="723"/>
      <c r="T13" s="723"/>
      <c r="U13" s="723"/>
      <c r="V13" s="723"/>
      <c r="W13" s="723"/>
      <c r="X13" s="723"/>
      <c r="Y13" s="723"/>
    </row>
    <row r="14" spans="2:139" ht="18.75" hidden="1" customHeight="1" x14ac:dyDescent="0.25">
      <c r="B14" s="184">
        <v>21</v>
      </c>
      <c r="C14" s="172">
        <v>42252</v>
      </c>
      <c r="D14" s="210" t="s">
        <v>13</v>
      </c>
      <c r="E14" s="210" t="s">
        <v>14</v>
      </c>
      <c r="F14" s="213" t="s">
        <v>17</v>
      </c>
      <c r="G14" s="210" t="s">
        <v>12</v>
      </c>
      <c r="H14" s="169" t="s">
        <v>15</v>
      </c>
      <c r="I14" s="222" t="s">
        <v>1</v>
      </c>
      <c r="J14" s="235" t="s">
        <v>229</v>
      </c>
      <c r="K14" s="221" t="s">
        <v>0</v>
      </c>
      <c r="L14" s="222" t="s">
        <v>1</v>
      </c>
      <c r="M14" s="221" t="s">
        <v>0</v>
      </c>
      <c r="N14" s="208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</row>
    <row r="15" spans="2:139" ht="18.75" hidden="1" customHeight="1" thickBot="1" x14ac:dyDescent="0.3">
      <c r="B15" s="184">
        <v>22</v>
      </c>
      <c r="C15" s="172">
        <v>42259</v>
      </c>
      <c r="D15" s="210" t="s">
        <v>14</v>
      </c>
      <c r="E15" s="210" t="s">
        <v>15</v>
      </c>
      <c r="F15" s="213" t="s">
        <v>12</v>
      </c>
      <c r="G15" s="210" t="s">
        <v>13</v>
      </c>
      <c r="H15" s="169" t="s">
        <v>17</v>
      </c>
      <c r="I15" s="222" t="s">
        <v>1</v>
      </c>
      <c r="J15" s="221" t="s">
        <v>0</v>
      </c>
      <c r="K15" s="240" t="s">
        <v>229</v>
      </c>
      <c r="L15" s="222" t="s">
        <v>1</v>
      </c>
      <c r="M15" s="221" t="s">
        <v>0</v>
      </c>
      <c r="N15" s="208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</row>
    <row r="16" spans="2:139" ht="18.75" hidden="1" customHeight="1" thickBot="1" x14ac:dyDescent="0.3">
      <c r="B16" s="184">
        <v>23</v>
      </c>
      <c r="C16" s="172">
        <v>42266</v>
      </c>
      <c r="D16" s="210" t="s">
        <v>12</v>
      </c>
      <c r="E16" s="210" t="s">
        <v>17</v>
      </c>
      <c r="F16" s="213" t="s">
        <v>14</v>
      </c>
      <c r="G16" s="210" t="s">
        <v>13</v>
      </c>
      <c r="H16" s="169" t="s">
        <v>15</v>
      </c>
      <c r="I16" s="222" t="s">
        <v>1</v>
      </c>
      <c r="J16" s="235" t="s">
        <v>229</v>
      </c>
      <c r="K16" s="221" t="s">
        <v>0</v>
      </c>
      <c r="L16" s="222" t="s">
        <v>1</v>
      </c>
      <c r="M16" s="221" t="s">
        <v>0</v>
      </c>
      <c r="N16" s="208"/>
      <c r="O16" s="191" t="s">
        <v>240</v>
      </c>
      <c r="P16" s="190" t="s">
        <v>213</v>
      </c>
      <c r="Q16" s="191" t="s">
        <v>3</v>
      </c>
      <c r="R16" s="192" t="s">
        <v>0</v>
      </c>
      <c r="S16" s="190" t="s">
        <v>1</v>
      </c>
      <c r="T16" s="191" t="s">
        <v>136</v>
      </c>
      <c r="U16" s="191" t="s">
        <v>232</v>
      </c>
      <c r="V16" s="241" t="s">
        <v>233</v>
      </c>
      <c r="W16" s="200" t="s">
        <v>228</v>
      </c>
      <c r="X16" s="191" t="s">
        <v>234</v>
      </c>
      <c r="Y16" s="191" t="s">
        <v>235</v>
      </c>
    </row>
    <row r="17" spans="2:25" ht="18.75" hidden="1" customHeight="1" x14ac:dyDescent="0.25">
      <c r="B17" s="184">
        <v>24</v>
      </c>
      <c r="C17" s="172">
        <v>42273</v>
      </c>
      <c r="D17" s="210" t="s">
        <v>15</v>
      </c>
      <c r="E17" s="210" t="s">
        <v>13</v>
      </c>
      <c r="F17" s="213" t="s">
        <v>14</v>
      </c>
      <c r="G17" s="210" t="s">
        <v>17</v>
      </c>
      <c r="H17" s="169" t="s">
        <v>12</v>
      </c>
      <c r="I17" s="222" t="s">
        <v>1</v>
      </c>
      <c r="J17" s="222" t="s">
        <v>1</v>
      </c>
      <c r="K17" s="221" t="s">
        <v>0</v>
      </c>
      <c r="L17" s="233" t="s">
        <v>229</v>
      </c>
      <c r="M17" s="221" t="s">
        <v>0</v>
      </c>
      <c r="N17" s="208"/>
      <c r="O17" s="245">
        <v>1</v>
      </c>
      <c r="P17" s="244" t="s">
        <v>8</v>
      </c>
      <c r="Q17" s="612">
        <f>+R17+S17+T17</f>
        <v>8</v>
      </c>
      <c r="R17" s="247">
        <v>8</v>
      </c>
      <c r="S17" s="246">
        <v>0</v>
      </c>
      <c r="T17" s="248">
        <v>0</v>
      </c>
      <c r="U17" s="287">
        <f>(R17+(T17*0.5))/Q17</f>
        <v>1</v>
      </c>
      <c r="V17" s="275">
        <f>+(R17*3)+(T17*1)</f>
        <v>24</v>
      </c>
      <c r="W17" s="243" t="s">
        <v>229</v>
      </c>
      <c r="X17" s="242" t="s">
        <v>422</v>
      </c>
      <c r="Y17" s="276" t="s">
        <v>423</v>
      </c>
    </row>
    <row r="18" spans="2:25" ht="18.75" hidden="1" x14ac:dyDescent="0.25">
      <c r="B18" s="184">
        <v>25</v>
      </c>
      <c r="C18" s="172">
        <v>42280</v>
      </c>
      <c r="D18" s="210" t="s">
        <v>14</v>
      </c>
      <c r="E18" s="210" t="s">
        <v>12</v>
      </c>
      <c r="F18" s="210" t="s">
        <v>15</v>
      </c>
      <c r="G18" s="210" t="s">
        <v>17</v>
      </c>
      <c r="H18" s="169" t="s">
        <v>13</v>
      </c>
      <c r="I18" s="222" t="s">
        <v>1</v>
      </c>
      <c r="J18" s="222" t="s">
        <v>1</v>
      </c>
      <c r="K18" s="221" t="s">
        <v>0</v>
      </c>
      <c r="L18" s="221" t="s">
        <v>0</v>
      </c>
      <c r="M18" s="235" t="s">
        <v>229</v>
      </c>
      <c r="N18" s="207"/>
      <c r="O18" s="277">
        <v>2</v>
      </c>
      <c r="P18" s="278" t="s">
        <v>7</v>
      </c>
      <c r="Q18" s="613">
        <f t="shared" ref="Q18:Q20" si="11">+R18+S18+T18</f>
        <v>8</v>
      </c>
      <c r="R18" s="280">
        <v>6</v>
      </c>
      <c r="S18" s="281">
        <v>2</v>
      </c>
      <c r="T18" s="279">
        <v>0</v>
      </c>
      <c r="U18" s="288">
        <f t="shared" ref="U18:U20" si="12">(R18+(T18*0.5))/Q18</f>
        <v>0.75</v>
      </c>
      <c r="V18" s="289">
        <f t="shared" ref="V18:V20" si="13">+(R18*3)+(T18*1)</f>
        <v>18</v>
      </c>
      <c r="W18" s="308">
        <f>((R17-R18)+(S18-S17))/2</f>
        <v>2</v>
      </c>
      <c r="X18" s="286" t="s">
        <v>247</v>
      </c>
      <c r="Y18" s="279" t="s">
        <v>248</v>
      </c>
    </row>
    <row r="19" spans="2:25" ht="19.5" hidden="1" thickBot="1" x14ac:dyDescent="0.3">
      <c r="B19" s="187">
        <v>26</v>
      </c>
      <c r="C19" s="188">
        <v>42287</v>
      </c>
      <c r="D19" s="219" t="s">
        <v>13</v>
      </c>
      <c r="E19" s="216" t="s">
        <v>17</v>
      </c>
      <c r="F19" s="218" t="s">
        <v>15</v>
      </c>
      <c r="G19" s="219" t="s">
        <v>12</v>
      </c>
      <c r="H19" s="186" t="s">
        <v>14</v>
      </c>
      <c r="I19" s="293" t="s">
        <v>229</v>
      </c>
      <c r="J19" s="202"/>
      <c r="K19" s="204"/>
      <c r="L19" s="223"/>
      <c r="M19" s="202"/>
      <c r="N19" s="208"/>
      <c r="O19" s="282">
        <v>3</v>
      </c>
      <c r="P19" s="283" t="s">
        <v>6</v>
      </c>
      <c r="Q19" s="613">
        <f t="shared" si="11"/>
        <v>8</v>
      </c>
      <c r="R19" s="284">
        <v>3</v>
      </c>
      <c r="S19" s="203">
        <v>4</v>
      </c>
      <c r="T19" s="201">
        <v>1</v>
      </c>
      <c r="U19" s="287">
        <f t="shared" si="12"/>
        <v>0.4375</v>
      </c>
      <c r="V19" s="289">
        <f t="shared" si="13"/>
        <v>10</v>
      </c>
      <c r="W19" s="290">
        <f>((R17-R19)+(S19-S17))/2</f>
        <v>4.5</v>
      </c>
      <c r="X19" s="285" t="s">
        <v>252</v>
      </c>
      <c r="Y19" s="201" t="s">
        <v>244</v>
      </c>
    </row>
    <row r="20" spans="2:25" ht="18.75" hidden="1" x14ac:dyDescent="0.25">
      <c r="B20" s="166"/>
      <c r="C20" s="177">
        <v>42294</v>
      </c>
      <c r="D20" s="725" t="s">
        <v>236</v>
      </c>
      <c r="E20" s="726"/>
      <c r="F20" s="726"/>
      <c r="G20" s="727"/>
      <c r="H20" s="174"/>
      <c r="I20" s="164"/>
      <c r="J20" s="164"/>
      <c r="K20" s="164"/>
      <c r="L20" s="164"/>
      <c r="M20" s="164"/>
      <c r="N20" s="164"/>
      <c r="O20" s="277">
        <v>4</v>
      </c>
      <c r="P20" s="278" t="s">
        <v>241</v>
      </c>
      <c r="Q20" s="613">
        <f t="shared" si="11"/>
        <v>8</v>
      </c>
      <c r="R20" s="320">
        <v>1</v>
      </c>
      <c r="S20" s="281">
        <v>6</v>
      </c>
      <c r="T20" s="279">
        <v>1</v>
      </c>
      <c r="U20" s="288">
        <f t="shared" si="12"/>
        <v>0.1875</v>
      </c>
      <c r="V20" s="289">
        <f t="shared" si="13"/>
        <v>4</v>
      </c>
      <c r="W20" s="310">
        <f>((R17-R20)+(S20-S17))/2</f>
        <v>6.5</v>
      </c>
      <c r="X20" s="286" t="s">
        <v>380</v>
      </c>
      <c r="Y20" s="279" t="s">
        <v>242</v>
      </c>
    </row>
    <row r="21" spans="2:25" ht="19.5" hidden="1" thickBot="1" x14ac:dyDescent="0.3">
      <c r="B21" s="167"/>
      <c r="C21" s="178">
        <v>42301</v>
      </c>
      <c r="D21" s="707" t="s">
        <v>237</v>
      </c>
      <c r="E21" s="708"/>
      <c r="F21" s="708"/>
      <c r="G21" s="709"/>
      <c r="H21" s="175"/>
      <c r="I21" s="164"/>
      <c r="J21" s="164"/>
      <c r="K21" s="164"/>
      <c r="L21" s="164"/>
      <c r="M21" s="164"/>
      <c r="N21" s="164"/>
      <c r="O21" s="313">
        <v>5</v>
      </c>
      <c r="P21" s="314" t="s">
        <v>379</v>
      </c>
      <c r="Q21" s="614">
        <f>+R21+S21+T21</f>
        <v>8</v>
      </c>
      <c r="R21" s="311">
        <v>1</v>
      </c>
      <c r="S21" s="316">
        <v>7</v>
      </c>
      <c r="T21" s="315">
        <v>0</v>
      </c>
      <c r="U21" s="312">
        <v>0</v>
      </c>
      <c r="V21" s="317">
        <f>+(R21*3)+(T21*1)</f>
        <v>3</v>
      </c>
      <c r="W21" s="318">
        <f>((R17-R21)+(S21-S17))/2</f>
        <v>7</v>
      </c>
      <c r="X21" s="319" t="s">
        <v>253</v>
      </c>
      <c r="Y21" s="315" t="s">
        <v>234</v>
      </c>
    </row>
    <row r="22" spans="2:25" ht="18.75" hidden="1" x14ac:dyDescent="0.25">
      <c r="B22" s="167"/>
      <c r="C22" s="178">
        <v>42308</v>
      </c>
      <c r="D22" s="707" t="s">
        <v>238</v>
      </c>
      <c r="E22" s="708"/>
      <c r="F22" s="708"/>
      <c r="G22" s="709"/>
      <c r="H22" s="175"/>
      <c r="I22" s="164"/>
      <c r="J22" s="164"/>
      <c r="K22" s="164"/>
      <c r="L22" s="164"/>
      <c r="M22" s="164"/>
      <c r="N22" s="164"/>
      <c r="O22" s="206"/>
      <c r="P22" s="206"/>
      <c r="Q22" s="205"/>
      <c r="R22" s="205"/>
      <c r="S22" s="205"/>
      <c r="T22" s="205"/>
      <c r="U22" s="303"/>
      <c r="V22" s="206"/>
      <c r="W22" s="304"/>
      <c r="X22" s="305"/>
      <c r="Y22" s="205"/>
    </row>
    <row r="23" spans="2:25" ht="19.5" thickBot="1" x14ac:dyDescent="0.3">
      <c r="B23" s="168"/>
      <c r="C23" s="179">
        <v>42315</v>
      </c>
      <c r="D23" s="710" t="s">
        <v>239</v>
      </c>
      <c r="E23" s="711"/>
      <c r="F23" s="711"/>
      <c r="G23" s="712"/>
      <c r="H23" s="176"/>
      <c r="I23" s="164"/>
      <c r="J23" s="164"/>
      <c r="K23" s="164"/>
      <c r="L23" s="164"/>
      <c r="M23" s="164"/>
      <c r="N23" s="164"/>
      <c r="O23" s="206"/>
      <c r="P23" s="206"/>
      <c r="Q23" s="205"/>
      <c r="R23" s="205"/>
      <c r="S23" s="205"/>
      <c r="T23" s="205"/>
      <c r="U23" s="303"/>
      <c r="V23" s="206"/>
      <c r="W23" s="304"/>
      <c r="X23" s="305"/>
      <c r="Y23" s="205"/>
    </row>
    <row r="24" spans="2:25" ht="18.75" x14ac:dyDescent="0.25">
      <c r="B24" s="171"/>
      <c r="C24" s="195"/>
      <c r="D24" s="196"/>
      <c r="E24" s="196"/>
      <c r="F24" s="196"/>
      <c r="G24" s="196"/>
      <c r="H24" s="194"/>
      <c r="I24" s="197"/>
      <c r="J24" s="197"/>
      <c r="K24" s="197"/>
      <c r="L24" s="197"/>
      <c r="M24" s="197"/>
      <c r="N24" s="197"/>
      <c r="O24" s="307"/>
      <c r="P24" s="309"/>
      <c r="Q24" s="307"/>
      <c r="R24" s="307"/>
      <c r="S24" s="307"/>
      <c r="T24" s="307"/>
      <c r="U24" s="307"/>
      <c r="V24" s="307"/>
      <c r="W24" s="307"/>
      <c r="X24" s="307"/>
      <c r="Y24" s="307"/>
    </row>
    <row r="25" spans="2:25" ht="18.75" x14ac:dyDescent="0.25">
      <c r="B25" s="171"/>
      <c r="C25" s="195"/>
      <c r="D25" s="196"/>
      <c r="E25" s="196"/>
      <c r="F25" s="196"/>
      <c r="G25" s="196"/>
      <c r="H25" s="194"/>
      <c r="I25" s="197"/>
      <c r="J25" s="197"/>
      <c r="K25" s="197"/>
      <c r="L25" s="197"/>
      <c r="M25" s="197"/>
      <c r="N25" s="197"/>
      <c r="O25" s="170"/>
      <c r="P25" s="170"/>
    </row>
    <row r="26" spans="2:25" x14ac:dyDescent="0.25"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</row>
    <row r="27" spans="2:25" x14ac:dyDescent="0.25">
      <c r="B27" s="164"/>
      <c r="C27" s="164"/>
      <c r="D27" s="164"/>
      <c r="E27" s="164"/>
      <c r="F27" s="706"/>
      <c r="G27" s="706"/>
      <c r="H27" s="706"/>
      <c r="I27" s="165"/>
      <c r="J27" s="165"/>
      <c r="K27" s="165"/>
      <c r="L27" s="165"/>
      <c r="M27" s="165"/>
      <c r="N27" s="165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</row>
    <row r="28" spans="2:25" x14ac:dyDescent="0.25">
      <c r="B28" s="164"/>
      <c r="C28" s="164"/>
      <c r="D28" s="164"/>
      <c r="E28" s="164"/>
      <c r="F28" s="706"/>
      <c r="G28" s="706"/>
      <c r="H28" s="706"/>
      <c r="I28" s="165"/>
      <c r="J28" s="165"/>
      <c r="K28" s="165"/>
      <c r="L28" s="165"/>
      <c r="M28" s="165"/>
      <c r="N28" s="165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</row>
    <row r="29" spans="2:25" ht="18.75" x14ac:dyDescent="0.25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</row>
    <row r="30" spans="2:25" ht="18.75" x14ac:dyDescent="0.25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206"/>
      <c r="P30" s="206"/>
      <c r="Q30" s="205"/>
      <c r="R30" s="205"/>
      <c r="S30" s="205"/>
      <c r="T30" s="205"/>
      <c r="U30" s="303"/>
      <c r="V30" s="206"/>
      <c r="W30" s="205"/>
      <c r="X30" s="205"/>
      <c r="Y30" s="205"/>
    </row>
    <row r="31" spans="2:25" ht="18.75" x14ac:dyDescent="0.25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206"/>
      <c r="P31" s="206"/>
      <c r="Q31" s="205"/>
      <c r="R31" s="205"/>
      <c r="S31" s="205"/>
      <c r="T31" s="205"/>
      <c r="U31" s="303"/>
      <c r="V31" s="206"/>
      <c r="W31" s="304"/>
      <c r="X31" s="305"/>
      <c r="Y31" s="205"/>
    </row>
    <row r="32" spans="2:25" ht="18.75" x14ac:dyDescent="0.25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206"/>
      <c r="P32" s="206"/>
      <c r="Q32" s="205"/>
      <c r="R32" s="205"/>
      <c r="S32" s="205"/>
      <c r="T32" s="205"/>
      <c r="U32" s="303"/>
      <c r="V32" s="206"/>
      <c r="W32" s="306"/>
      <c r="X32" s="305"/>
      <c r="Y32" s="205"/>
    </row>
    <row r="33" spans="2:25" ht="18.75" x14ac:dyDescent="0.25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206"/>
      <c r="P33" s="206"/>
      <c r="Q33" s="205"/>
      <c r="R33" s="205"/>
      <c r="S33" s="205"/>
      <c r="T33" s="205"/>
      <c r="U33" s="303"/>
      <c r="V33" s="206"/>
      <c r="W33" s="304"/>
      <c r="X33" s="305"/>
      <c r="Y33" s="205"/>
    </row>
    <row r="34" spans="2:25" ht="18.75" x14ac:dyDescent="0.25">
      <c r="B34" s="164"/>
      <c r="C34" s="164"/>
      <c r="D34" s="164"/>
      <c r="E34" s="164"/>
      <c r="F34" s="199"/>
      <c r="G34" s="199"/>
      <c r="H34" s="199"/>
      <c r="I34" s="199"/>
      <c r="J34" s="199"/>
      <c r="K34" s="199"/>
      <c r="L34" s="199"/>
      <c r="M34" s="199"/>
      <c r="N34" s="199"/>
      <c r="O34" s="206"/>
      <c r="P34" s="206"/>
      <c r="Q34" s="205"/>
      <c r="R34" s="205"/>
      <c r="S34" s="205"/>
      <c r="T34" s="205"/>
      <c r="U34" s="303"/>
      <c r="V34" s="206"/>
      <c r="W34" s="304"/>
      <c r="X34" s="305"/>
      <c r="Y34" s="205"/>
    </row>
    <row r="35" spans="2:25" x14ac:dyDescent="0.25">
      <c r="B35" s="164"/>
      <c r="C35" s="164"/>
      <c r="D35" s="164"/>
      <c r="E35" s="164"/>
      <c r="F35" s="199"/>
      <c r="G35" s="199"/>
      <c r="H35" s="199"/>
      <c r="I35" s="199"/>
      <c r="J35" s="199"/>
      <c r="K35" s="199"/>
      <c r="L35" s="199"/>
      <c r="M35" s="199"/>
      <c r="N35" s="199"/>
      <c r="O35" s="164"/>
      <c r="P35" s="164"/>
    </row>
    <row r="36" spans="2:25" ht="18.75" x14ac:dyDescent="0.25">
      <c r="B36" s="164"/>
      <c r="C36" s="164"/>
      <c r="D36" s="164"/>
      <c r="E36" s="164"/>
      <c r="F36" s="189"/>
      <c r="G36" s="189"/>
      <c r="H36" s="189"/>
      <c r="I36" s="198"/>
      <c r="J36" s="198"/>
      <c r="K36" s="198"/>
      <c r="L36" s="198"/>
      <c r="M36" s="198"/>
      <c r="N36" s="198"/>
      <c r="O36" s="164"/>
      <c r="P36" s="164"/>
    </row>
    <row r="37" spans="2:25" ht="18.75" x14ac:dyDescent="0.25">
      <c r="B37" s="164"/>
      <c r="C37" s="164"/>
      <c r="D37" s="164"/>
      <c r="E37" s="164"/>
      <c r="F37" s="189"/>
      <c r="G37" s="189"/>
      <c r="H37" s="189"/>
      <c r="I37" s="198"/>
      <c r="J37" s="198"/>
      <c r="K37" s="198"/>
      <c r="L37" s="198"/>
      <c r="M37" s="198"/>
      <c r="N37" s="198"/>
      <c r="O37" s="164"/>
      <c r="P37" s="164"/>
    </row>
    <row r="38" spans="2:25" x14ac:dyDescent="0.25">
      <c r="B38" s="164"/>
      <c r="C38" s="164"/>
      <c r="D38" s="164"/>
      <c r="E38" s="164"/>
      <c r="F38" s="164"/>
      <c r="G38" s="199"/>
      <c r="H38" s="199"/>
      <c r="I38" s="199"/>
      <c r="J38" s="199"/>
      <c r="K38" s="199"/>
      <c r="L38" s="199"/>
      <c r="M38" s="199"/>
      <c r="N38" s="199"/>
      <c r="O38" s="164"/>
      <c r="P38" s="164"/>
    </row>
    <row r="39" spans="2:25" x14ac:dyDescent="0.25">
      <c r="B39" s="164"/>
      <c r="C39" s="164"/>
      <c r="D39" s="164"/>
      <c r="E39" s="164"/>
      <c r="F39" s="164"/>
      <c r="G39" s="199"/>
      <c r="H39" s="199"/>
      <c r="I39" s="199"/>
      <c r="J39" s="199"/>
      <c r="K39" s="199"/>
      <c r="L39" s="199"/>
      <c r="M39" s="199"/>
      <c r="N39" s="199"/>
    </row>
    <row r="40" spans="2:25" ht="18.75" x14ac:dyDescent="0.25">
      <c r="B40" s="164"/>
      <c r="C40" s="164"/>
      <c r="D40" s="164"/>
      <c r="E40" s="164"/>
      <c r="F40" s="189"/>
      <c r="G40" s="189"/>
      <c r="H40" s="189"/>
      <c r="I40" s="198"/>
      <c r="J40" s="198"/>
      <c r="K40" s="198"/>
      <c r="L40" s="198"/>
      <c r="M40" s="198"/>
      <c r="N40" s="198"/>
    </row>
    <row r="41" spans="2:25" ht="18.75" x14ac:dyDescent="0.25">
      <c r="B41" s="164"/>
      <c r="C41" s="164"/>
      <c r="D41" s="164"/>
      <c r="E41" s="164"/>
      <c r="F41" s="189"/>
      <c r="G41" s="189"/>
      <c r="H41" s="189"/>
      <c r="I41" s="198"/>
      <c r="J41" s="198"/>
      <c r="K41" s="198"/>
      <c r="L41" s="198"/>
      <c r="M41" s="198"/>
      <c r="N41" s="198"/>
    </row>
    <row r="42" spans="2:25" x14ac:dyDescent="0.25">
      <c r="B42" s="164"/>
      <c r="C42" s="164"/>
      <c r="D42" s="164"/>
      <c r="E42" s="164"/>
      <c r="F42" s="164"/>
      <c r="G42" s="199"/>
      <c r="H42" s="199"/>
      <c r="I42" s="199"/>
      <c r="J42" s="199"/>
      <c r="K42" s="199"/>
      <c r="L42" s="199"/>
      <c r="M42" s="199"/>
      <c r="N42" s="199"/>
    </row>
    <row r="43" spans="2:25" x14ac:dyDescent="0.25">
      <c r="B43" s="164"/>
      <c r="C43" s="164"/>
      <c r="D43" s="164"/>
      <c r="E43" s="164"/>
      <c r="F43" s="164"/>
      <c r="G43" s="199"/>
      <c r="H43" s="199"/>
      <c r="I43" s="199"/>
      <c r="J43" s="199"/>
      <c r="K43" s="199"/>
      <c r="L43" s="199"/>
      <c r="M43" s="199"/>
      <c r="N43" s="199"/>
    </row>
    <row r="46" spans="2:25" ht="18.75" x14ac:dyDescent="0.25">
      <c r="B46" s="171"/>
      <c r="C46" s="195"/>
      <c r="D46" s="196"/>
      <c r="E46" s="196"/>
      <c r="F46" s="196"/>
      <c r="G46" s="196"/>
      <c r="H46" s="194"/>
      <c r="I46" s="197"/>
      <c r="J46" s="197"/>
      <c r="K46" s="197"/>
      <c r="L46" s="197"/>
      <c r="M46" s="197"/>
      <c r="N46" s="197"/>
    </row>
    <row r="47" spans="2:25" x14ac:dyDescent="0.25">
      <c r="B47" s="165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2:25" x14ac:dyDescent="0.25">
      <c r="B48" s="165"/>
      <c r="C48" s="164"/>
      <c r="D48" s="164"/>
      <c r="E48" s="164"/>
      <c r="F48" s="706"/>
      <c r="G48" s="706"/>
      <c r="H48" s="706"/>
      <c r="I48" s="165"/>
      <c r="J48" s="165"/>
      <c r="K48" s="165"/>
      <c r="L48" s="165"/>
      <c r="M48" s="165"/>
      <c r="N48" s="165"/>
    </row>
    <row r="49" spans="2:14" x14ac:dyDescent="0.25">
      <c r="B49" s="165"/>
      <c r="C49" s="164"/>
      <c r="D49" s="164"/>
      <c r="E49" s="164"/>
      <c r="F49" s="706"/>
      <c r="G49" s="706"/>
      <c r="H49" s="706"/>
      <c r="I49" s="165"/>
      <c r="J49" s="165"/>
      <c r="K49" s="165"/>
      <c r="L49" s="165"/>
      <c r="M49" s="165"/>
      <c r="N49" s="165"/>
    </row>
    <row r="50" spans="2:14" x14ac:dyDescent="0.25">
      <c r="B50" s="165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2:14" x14ac:dyDescent="0.25">
      <c r="B51" s="16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2:14" x14ac:dyDescent="0.25">
      <c r="B52" s="165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</sheetData>
  <mergeCells count="46">
    <mergeCell ref="B2:C3"/>
    <mergeCell ref="D2:E2"/>
    <mergeCell ref="F2:G2"/>
    <mergeCell ref="H2:H3"/>
    <mergeCell ref="O26:Y28"/>
    <mergeCell ref="O2:Y4"/>
    <mergeCell ref="D20:G20"/>
    <mergeCell ref="D21:G21"/>
    <mergeCell ref="O13:Y15"/>
    <mergeCell ref="F48:H48"/>
    <mergeCell ref="F49:H49"/>
    <mergeCell ref="F28:H28"/>
    <mergeCell ref="F27:H27"/>
    <mergeCell ref="D22:G22"/>
    <mergeCell ref="D23:G23"/>
    <mergeCell ref="CA4:CC4"/>
    <mergeCell ref="CD4:CF4"/>
    <mergeCell ref="CG4:CI4"/>
    <mergeCell ref="CJ4:CL4"/>
    <mergeCell ref="CM4:CO4"/>
    <mergeCell ref="BL4:BN4"/>
    <mergeCell ref="BO4:BQ4"/>
    <mergeCell ref="BR4:BT4"/>
    <mergeCell ref="BU4:BW4"/>
    <mergeCell ref="BX4:BZ4"/>
    <mergeCell ref="AY4:AY5"/>
    <mergeCell ref="AZ4:BB4"/>
    <mergeCell ref="BC4:BE4"/>
    <mergeCell ref="BF4:BH4"/>
    <mergeCell ref="BI4:BK4"/>
    <mergeCell ref="CP4:CR4"/>
    <mergeCell ref="CS4:CU4"/>
    <mergeCell ref="CV4:CX4"/>
    <mergeCell ref="CY4:DA4"/>
    <mergeCell ref="DB4:DD4"/>
    <mergeCell ref="DE4:DG4"/>
    <mergeCell ref="DH4:DJ4"/>
    <mergeCell ref="DK4:DM4"/>
    <mergeCell ref="DN4:DP4"/>
    <mergeCell ref="DQ4:DS4"/>
    <mergeCell ref="EI4:EI5"/>
    <mergeCell ref="DT4:DV4"/>
    <mergeCell ref="DW4:DY4"/>
    <mergeCell ref="DZ4:EB4"/>
    <mergeCell ref="EC4:EE4"/>
    <mergeCell ref="EF4:EH4"/>
  </mergeCells>
  <pageMargins left="0.7" right="0.7" top="0.75" bottom="0.75" header="0.3" footer="0.3"/>
  <pageSetup orientation="portrait" verticalDpi="0" r:id="rId1"/>
  <ignoredErrors>
    <ignoredError sqref="X8:X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2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728" t="s">
        <v>5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</row>
    <row r="4" spans="2:29" ht="9.9499999999999993" customHeight="1" x14ac:dyDescent="0.25"/>
    <row r="5" spans="2:29" ht="20.25" customHeight="1" x14ac:dyDescent="0.25">
      <c r="B5" s="294" t="s">
        <v>133</v>
      </c>
      <c r="C5" s="295" t="s">
        <v>19</v>
      </c>
      <c r="D5" s="295" t="s">
        <v>134</v>
      </c>
      <c r="E5" s="296" t="s">
        <v>3</v>
      </c>
      <c r="F5" s="296" t="s">
        <v>137</v>
      </c>
      <c r="G5" s="296" t="s">
        <v>138</v>
      </c>
      <c r="H5" s="296" t="s">
        <v>139</v>
      </c>
      <c r="I5" s="296" t="s">
        <v>140</v>
      </c>
      <c r="J5" s="296" t="s">
        <v>141</v>
      </c>
      <c r="K5" s="296" t="s">
        <v>142</v>
      </c>
      <c r="L5" s="296" t="s">
        <v>143</v>
      </c>
      <c r="M5" s="296" t="s">
        <v>144</v>
      </c>
      <c r="N5" s="296" t="s">
        <v>145</v>
      </c>
      <c r="O5" s="296" t="s">
        <v>146</v>
      </c>
      <c r="P5" s="296" t="s">
        <v>15</v>
      </c>
      <c r="Q5" s="296" t="s">
        <v>147</v>
      </c>
      <c r="R5" s="296" t="s">
        <v>148</v>
      </c>
      <c r="S5" s="296" t="s">
        <v>149</v>
      </c>
      <c r="T5" s="296" t="s">
        <v>150</v>
      </c>
      <c r="U5" s="296" t="s">
        <v>151</v>
      </c>
      <c r="V5" s="296" t="s">
        <v>152</v>
      </c>
      <c r="W5" s="296" t="s">
        <v>153</v>
      </c>
      <c r="X5" s="296" t="s">
        <v>154</v>
      </c>
      <c r="Y5" s="297" t="s">
        <v>155</v>
      </c>
    </row>
    <row r="6" spans="2:29" ht="19.5" x14ac:dyDescent="0.25">
      <c r="B6" s="298" t="s">
        <v>133</v>
      </c>
      <c r="C6" s="299" t="s">
        <v>19</v>
      </c>
      <c r="D6" s="131" t="s">
        <v>134</v>
      </c>
      <c r="E6" s="132" t="s">
        <v>156</v>
      </c>
      <c r="F6" s="133" t="s">
        <v>157</v>
      </c>
      <c r="G6" s="134" t="s">
        <v>158</v>
      </c>
      <c r="H6" s="132" t="s">
        <v>159</v>
      </c>
      <c r="I6" s="136" t="s">
        <v>160</v>
      </c>
      <c r="J6" s="132" t="s">
        <v>161</v>
      </c>
      <c r="K6" s="137" t="s">
        <v>162</v>
      </c>
      <c r="L6" s="132" t="s">
        <v>163</v>
      </c>
      <c r="M6" s="132" t="s">
        <v>164</v>
      </c>
      <c r="N6" s="132" t="s">
        <v>165</v>
      </c>
      <c r="O6" s="138" t="s">
        <v>166</v>
      </c>
      <c r="P6" s="132" t="s">
        <v>167</v>
      </c>
      <c r="Q6" s="132" t="s">
        <v>168</v>
      </c>
      <c r="R6" s="132" t="s">
        <v>169</v>
      </c>
      <c r="S6" s="132" t="s">
        <v>170</v>
      </c>
      <c r="T6" s="137" t="s">
        <v>171</v>
      </c>
      <c r="U6" s="136" t="s">
        <v>172</v>
      </c>
      <c r="V6" s="139" t="s">
        <v>173</v>
      </c>
      <c r="W6" s="139" t="s">
        <v>174</v>
      </c>
      <c r="X6" s="139" t="s">
        <v>175</v>
      </c>
      <c r="Y6" s="300" t="s">
        <v>176</v>
      </c>
    </row>
    <row r="7" spans="2:29" ht="21" x14ac:dyDescent="0.25">
      <c r="B7" s="422">
        <v>11</v>
      </c>
      <c r="C7" s="422" t="s">
        <v>260</v>
      </c>
      <c r="D7" s="321" t="s">
        <v>32</v>
      </c>
      <c r="E7" s="422">
        <v>1</v>
      </c>
      <c r="F7" s="422">
        <v>5</v>
      </c>
      <c r="G7" s="422">
        <v>4</v>
      </c>
      <c r="H7" s="422">
        <v>2</v>
      </c>
      <c r="I7" s="422">
        <v>2</v>
      </c>
      <c r="J7" s="422">
        <v>2</v>
      </c>
      <c r="K7" s="422">
        <v>0</v>
      </c>
      <c r="L7" s="422">
        <v>0</v>
      </c>
      <c r="M7" s="422">
        <v>0</v>
      </c>
      <c r="N7" s="422">
        <v>4</v>
      </c>
      <c r="O7" s="424">
        <v>0.5</v>
      </c>
      <c r="P7" s="422">
        <v>1</v>
      </c>
      <c r="Q7" s="422">
        <v>0</v>
      </c>
      <c r="R7" s="422">
        <v>0</v>
      </c>
      <c r="S7" s="422">
        <v>2</v>
      </c>
      <c r="T7" s="422">
        <v>0</v>
      </c>
      <c r="U7" s="422">
        <v>0</v>
      </c>
      <c r="V7" s="424">
        <v>0.6</v>
      </c>
      <c r="W7" s="424">
        <v>0.5</v>
      </c>
      <c r="X7" s="424">
        <v>1.1000000000000001</v>
      </c>
      <c r="Y7" s="424">
        <v>0.5</v>
      </c>
      <c r="Z7" s="321"/>
      <c r="AC7" s="41"/>
    </row>
    <row r="8" spans="2:29" ht="21" x14ac:dyDescent="0.25">
      <c r="B8" s="422">
        <v>7</v>
      </c>
      <c r="C8" s="422" t="s">
        <v>257</v>
      </c>
      <c r="D8" s="321" t="s">
        <v>28</v>
      </c>
      <c r="E8" s="422">
        <v>6</v>
      </c>
      <c r="F8" s="422">
        <v>25</v>
      </c>
      <c r="G8" s="422">
        <v>16</v>
      </c>
      <c r="H8" s="422">
        <v>8</v>
      </c>
      <c r="I8" s="422">
        <v>7</v>
      </c>
      <c r="J8" s="422">
        <v>4</v>
      </c>
      <c r="K8" s="422">
        <v>1</v>
      </c>
      <c r="L8" s="422">
        <v>1</v>
      </c>
      <c r="M8" s="422">
        <v>1</v>
      </c>
      <c r="N8" s="422">
        <v>12</v>
      </c>
      <c r="O8" s="424">
        <v>0.438</v>
      </c>
      <c r="P8" s="422">
        <v>6</v>
      </c>
      <c r="Q8" s="422">
        <v>0</v>
      </c>
      <c r="R8" s="422">
        <v>2</v>
      </c>
      <c r="S8" s="422">
        <v>7</v>
      </c>
      <c r="T8" s="422">
        <v>1</v>
      </c>
      <c r="U8" s="422">
        <v>1</v>
      </c>
      <c r="V8" s="424">
        <v>0.6</v>
      </c>
      <c r="W8" s="424">
        <v>0.81299999999999994</v>
      </c>
      <c r="X8" s="424">
        <v>1.413</v>
      </c>
      <c r="Y8" s="424">
        <v>0.57099999999999995</v>
      </c>
      <c r="Z8" s="328"/>
      <c r="AC8" s="41"/>
    </row>
    <row r="9" spans="2:29" s="42" customFormat="1" ht="21" x14ac:dyDescent="0.25">
      <c r="B9" s="422">
        <v>17</v>
      </c>
      <c r="C9" s="422" t="s">
        <v>254</v>
      </c>
      <c r="D9" s="321" t="s">
        <v>30</v>
      </c>
      <c r="E9" s="422">
        <v>6</v>
      </c>
      <c r="F9" s="422">
        <v>25</v>
      </c>
      <c r="G9" s="422">
        <v>19</v>
      </c>
      <c r="H9" s="422">
        <v>13</v>
      </c>
      <c r="I9" s="422">
        <v>8</v>
      </c>
      <c r="J9" s="422">
        <v>6</v>
      </c>
      <c r="K9" s="422">
        <v>1</v>
      </c>
      <c r="L9" s="422">
        <v>1</v>
      </c>
      <c r="M9" s="422">
        <v>0</v>
      </c>
      <c r="N9" s="422">
        <v>4</v>
      </c>
      <c r="O9" s="424">
        <v>0.42099999999999999</v>
      </c>
      <c r="P9" s="422">
        <v>5</v>
      </c>
      <c r="Q9" s="422">
        <v>3</v>
      </c>
      <c r="R9" s="422">
        <v>0</v>
      </c>
      <c r="S9" s="422">
        <v>12</v>
      </c>
      <c r="T9" s="422">
        <v>0</v>
      </c>
      <c r="U9" s="422">
        <v>0</v>
      </c>
      <c r="V9" s="424">
        <v>0.54200000000000004</v>
      </c>
      <c r="W9" s="424">
        <v>0.57899999999999996</v>
      </c>
      <c r="X9" s="424">
        <v>1.121</v>
      </c>
      <c r="Y9" s="424">
        <v>0.5</v>
      </c>
      <c r="Z9" s="328"/>
      <c r="AC9" s="41"/>
    </row>
    <row r="10" spans="2:29" s="42" customFormat="1" ht="21" x14ac:dyDescent="0.25">
      <c r="B10" s="422">
        <v>33</v>
      </c>
      <c r="C10" s="422" t="s">
        <v>256</v>
      </c>
      <c r="D10" s="321" t="s">
        <v>33</v>
      </c>
      <c r="E10" s="422">
        <v>6</v>
      </c>
      <c r="F10" s="422">
        <v>24</v>
      </c>
      <c r="G10" s="422">
        <v>18</v>
      </c>
      <c r="H10" s="422">
        <v>7</v>
      </c>
      <c r="I10" s="422">
        <v>7</v>
      </c>
      <c r="J10" s="422">
        <v>7</v>
      </c>
      <c r="K10" s="422">
        <v>0</v>
      </c>
      <c r="L10" s="422">
        <v>0</v>
      </c>
      <c r="M10" s="422">
        <v>0</v>
      </c>
      <c r="N10" s="422">
        <v>7</v>
      </c>
      <c r="O10" s="424">
        <v>0.38900000000000001</v>
      </c>
      <c r="P10" s="422">
        <v>3</v>
      </c>
      <c r="Q10" s="422">
        <v>3</v>
      </c>
      <c r="R10" s="422">
        <v>2</v>
      </c>
      <c r="S10" s="422">
        <v>6</v>
      </c>
      <c r="T10" s="422">
        <v>0</v>
      </c>
      <c r="U10" s="422">
        <v>1</v>
      </c>
      <c r="V10" s="424">
        <v>0.5</v>
      </c>
      <c r="W10" s="424">
        <v>0.38900000000000001</v>
      </c>
      <c r="X10" s="424">
        <v>0.88900000000000001</v>
      </c>
      <c r="Y10" s="424">
        <v>0.7</v>
      </c>
      <c r="Z10" s="329"/>
      <c r="AC10" s="41"/>
    </row>
    <row r="11" spans="2:29" s="42" customFormat="1" ht="21" x14ac:dyDescent="0.25">
      <c r="B11" s="422">
        <v>51</v>
      </c>
      <c r="C11" s="422" t="s">
        <v>263</v>
      </c>
      <c r="D11" s="321" t="s">
        <v>34</v>
      </c>
      <c r="E11" s="422">
        <v>4</v>
      </c>
      <c r="F11" s="422">
        <v>20</v>
      </c>
      <c r="G11" s="422">
        <v>11</v>
      </c>
      <c r="H11" s="422">
        <v>7</v>
      </c>
      <c r="I11" s="422">
        <v>4</v>
      </c>
      <c r="J11" s="422">
        <v>3</v>
      </c>
      <c r="K11" s="422">
        <v>0</v>
      </c>
      <c r="L11" s="422">
        <v>1</v>
      </c>
      <c r="M11" s="422">
        <v>0</v>
      </c>
      <c r="N11" s="422">
        <v>7</v>
      </c>
      <c r="O11" s="424">
        <v>0.36399999999999999</v>
      </c>
      <c r="P11" s="422">
        <v>7</v>
      </c>
      <c r="Q11" s="422">
        <v>1</v>
      </c>
      <c r="R11" s="422">
        <v>2</v>
      </c>
      <c r="S11" s="422">
        <v>3</v>
      </c>
      <c r="T11" s="422">
        <v>0</v>
      </c>
      <c r="U11" s="422">
        <v>0</v>
      </c>
      <c r="V11" s="424">
        <v>0.65</v>
      </c>
      <c r="W11" s="424">
        <v>0.54500000000000004</v>
      </c>
      <c r="X11" s="424">
        <v>1.1950000000000001</v>
      </c>
      <c r="Y11" s="424">
        <v>0.66700000000000004</v>
      </c>
      <c r="Z11" s="328"/>
      <c r="AC11" s="41"/>
    </row>
    <row r="12" spans="2:29" s="42" customFormat="1" ht="21" x14ac:dyDescent="0.25">
      <c r="B12" s="422">
        <v>2</v>
      </c>
      <c r="C12" s="422" t="s">
        <v>262</v>
      </c>
      <c r="D12" s="321" t="s">
        <v>280</v>
      </c>
      <c r="E12" s="422">
        <v>2</v>
      </c>
      <c r="F12" s="422">
        <v>4</v>
      </c>
      <c r="G12" s="422">
        <v>3</v>
      </c>
      <c r="H12" s="422">
        <v>2</v>
      </c>
      <c r="I12" s="422">
        <v>1</v>
      </c>
      <c r="J12" s="422">
        <v>1</v>
      </c>
      <c r="K12" s="422">
        <v>0</v>
      </c>
      <c r="L12" s="422">
        <v>0</v>
      </c>
      <c r="M12" s="422">
        <v>0</v>
      </c>
      <c r="N12" s="422">
        <v>0</v>
      </c>
      <c r="O12" s="424">
        <v>0.33300000000000002</v>
      </c>
      <c r="P12" s="422">
        <v>1</v>
      </c>
      <c r="Q12" s="422">
        <v>1</v>
      </c>
      <c r="R12" s="422">
        <v>0</v>
      </c>
      <c r="S12" s="422">
        <v>0</v>
      </c>
      <c r="T12" s="422">
        <v>0</v>
      </c>
      <c r="U12" s="422">
        <v>0</v>
      </c>
      <c r="V12" s="424">
        <v>0.5</v>
      </c>
      <c r="W12" s="424">
        <v>0.33300000000000002</v>
      </c>
      <c r="X12" s="424">
        <v>0.83299999999999996</v>
      </c>
      <c r="Y12" s="424">
        <v>0</v>
      </c>
      <c r="Z12" s="328"/>
      <c r="AC12" s="41"/>
    </row>
    <row r="13" spans="2:29" s="368" customFormat="1" ht="21" x14ac:dyDescent="0.25">
      <c r="B13" s="422">
        <v>8</v>
      </c>
      <c r="C13" s="422" t="s">
        <v>264</v>
      </c>
      <c r="D13" s="321" t="s">
        <v>29</v>
      </c>
      <c r="E13" s="422">
        <v>2</v>
      </c>
      <c r="F13" s="422">
        <v>10</v>
      </c>
      <c r="G13" s="422">
        <v>6</v>
      </c>
      <c r="H13" s="422">
        <v>6</v>
      </c>
      <c r="I13" s="422">
        <v>2</v>
      </c>
      <c r="J13" s="422">
        <v>1</v>
      </c>
      <c r="K13" s="422">
        <v>0</v>
      </c>
      <c r="L13" s="422">
        <v>0</v>
      </c>
      <c r="M13" s="422">
        <v>0</v>
      </c>
      <c r="N13" s="422">
        <v>2</v>
      </c>
      <c r="O13" s="424">
        <v>0.33300000000000002</v>
      </c>
      <c r="P13" s="422">
        <v>3</v>
      </c>
      <c r="Q13" s="422">
        <v>1</v>
      </c>
      <c r="R13" s="422">
        <v>1</v>
      </c>
      <c r="S13" s="422">
        <v>6</v>
      </c>
      <c r="T13" s="422">
        <v>0</v>
      </c>
      <c r="U13" s="422">
        <v>0</v>
      </c>
      <c r="V13" s="424">
        <v>0.6</v>
      </c>
      <c r="W13" s="424">
        <v>0.33300000000000002</v>
      </c>
      <c r="X13" s="424">
        <v>0.93300000000000005</v>
      </c>
      <c r="Y13" s="424">
        <v>0.2</v>
      </c>
      <c r="Z13" s="328"/>
      <c r="AC13" s="41"/>
    </row>
    <row r="14" spans="2:29" s="368" customFormat="1" ht="21" x14ac:dyDescent="0.25">
      <c r="B14" s="422">
        <v>31</v>
      </c>
      <c r="C14" s="422" t="s">
        <v>266</v>
      </c>
      <c r="D14" s="321" t="s">
        <v>466</v>
      </c>
      <c r="E14" s="422">
        <v>4</v>
      </c>
      <c r="F14" s="422">
        <v>9</v>
      </c>
      <c r="G14" s="422">
        <v>7</v>
      </c>
      <c r="H14" s="422">
        <v>2</v>
      </c>
      <c r="I14" s="422">
        <v>2</v>
      </c>
      <c r="J14" s="422">
        <v>1</v>
      </c>
      <c r="K14" s="422">
        <v>1</v>
      </c>
      <c r="L14" s="422">
        <v>0</v>
      </c>
      <c r="M14" s="422">
        <v>0</v>
      </c>
      <c r="N14" s="422">
        <v>1</v>
      </c>
      <c r="O14" s="424">
        <v>0.28599999999999998</v>
      </c>
      <c r="P14" s="422">
        <v>1</v>
      </c>
      <c r="Q14" s="422">
        <v>0</v>
      </c>
      <c r="R14" s="422">
        <v>1</v>
      </c>
      <c r="S14" s="422">
        <v>0</v>
      </c>
      <c r="T14" s="422">
        <v>0</v>
      </c>
      <c r="U14" s="422">
        <v>0</v>
      </c>
      <c r="V14" s="424">
        <v>0.44400000000000001</v>
      </c>
      <c r="W14" s="424">
        <v>0.42899999999999999</v>
      </c>
      <c r="X14" s="424">
        <v>0.873</v>
      </c>
      <c r="Y14" s="424">
        <v>0</v>
      </c>
      <c r="Z14" s="328"/>
      <c r="AC14" s="41"/>
    </row>
    <row r="15" spans="2:29" s="368" customFormat="1" ht="21" x14ac:dyDescent="0.25">
      <c r="B15" s="422">
        <v>47</v>
      </c>
      <c r="C15" s="422" t="s">
        <v>255</v>
      </c>
      <c r="D15" s="321" t="s">
        <v>464</v>
      </c>
      <c r="E15" s="422">
        <v>5</v>
      </c>
      <c r="F15" s="422">
        <v>16</v>
      </c>
      <c r="G15" s="422">
        <v>12</v>
      </c>
      <c r="H15" s="422">
        <v>3</v>
      </c>
      <c r="I15" s="422">
        <v>3</v>
      </c>
      <c r="J15" s="422">
        <v>1</v>
      </c>
      <c r="K15" s="422">
        <v>0</v>
      </c>
      <c r="L15" s="422">
        <v>1</v>
      </c>
      <c r="M15" s="422">
        <v>1</v>
      </c>
      <c r="N15" s="422">
        <v>4</v>
      </c>
      <c r="O15" s="424">
        <v>0.25</v>
      </c>
      <c r="P15" s="422">
        <v>3</v>
      </c>
      <c r="Q15" s="422">
        <v>5</v>
      </c>
      <c r="R15" s="422">
        <v>1</v>
      </c>
      <c r="S15" s="422">
        <v>1</v>
      </c>
      <c r="T15" s="422">
        <v>0</v>
      </c>
      <c r="U15" s="422">
        <v>0</v>
      </c>
      <c r="V15" s="424">
        <v>0.438</v>
      </c>
      <c r="W15" s="424">
        <v>0.66700000000000004</v>
      </c>
      <c r="X15" s="424">
        <v>1.1040000000000001</v>
      </c>
      <c r="Y15" s="424">
        <v>0.16700000000000001</v>
      </c>
      <c r="Z15" s="328"/>
      <c r="AC15" s="41"/>
    </row>
    <row r="16" spans="2:29" s="368" customFormat="1" ht="21" x14ac:dyDescent="0.25">
      <c r="B16" s="422">
        <v>28</v>
      </c>
      <c r="C16" s="422" t="s">
        <v>261</v>
      </c>
      <c r="D16" s="321" t="s">
        <v>467</v>
      </c>
      <c r="E16" s="422">
        <v>6</v>
      </c>
      <c r="F16" s="422">
        <v>11</v>
      </c>
      <c r="G16" s="422">
        <v>8</v>
      </c>
      <c r="H16" s="422">
        <v>4</v>
      </c>
      <c r="I16" s="422">
        <v>2</v>
      </c>
      <c r="J16" s="422">
        <v>2</v>
      </c>
      <c r="K16" s="422">
        <v>0</v>
      </c>
      <c r="L16" s="422">
        <v>0</v>
      </c>
      <c r="M16" s="422">
        <v>0</v>
      </c>
      <c r="N16" s="422">
        <v>3</v>
      </c>
      <c r="O16" s="424">
        <v>0.25</v>
      </c>
      <c r="P16" s="422">
        <v>3</v>
      </c>
      <c r="Q16" s="422">
        <v>2</v>
      </c>
      <c r="R16" s="422">
        <v>0</v>
      </c>
      <c r="S16" s="422">
        <v>5</v>
      </c>
      <c r="T16" s="422">
        <v>0</v>
      </c>
      <c r="U16" s="422">
        <v>0</v>
      </c>
      <c r="V16" s="424">
        <v>0.45500000000000002</v>
      </c>
      <c r="W16" s="424">
        <v>0.25</v>
      </c>
      <c r="X16" s="424">
        <v>0.70499999999999996</v>
      </c>
      <c r="Y16" s="424">
        <v>0.2</v>
      </c>
      <c r="Z16" s="328"/>
      <c r="AC16" s="41"/>
    </row>
    <row r="17" spans="2:29" s="368" customFormat="1" ht="21" x14ac:dyDescent="0.25">
      <c r="B17" s="422">
        <v>52</v>
      </c>
      <c r="C17" s="422" t="s">
        <v>265</v>
      </c>
      <c r="D17" s="321" t="s">
        <v>271</v>
      </c>
      <c r="E17" s="422">
        <v>5</v>
      </c>
      <c r="F17" s="422">
        <v>13</v>
      </c>
      <c r="G17" s="422">
        <v>12</v>
      </c>
      <c r="H17" s="422">
        <v>3</v>
      </c>
      <c r="I17" s="422">
        <v>2</v>
      </c>
      <c r="J17" s="422">
        <v>2</v>
      </c>
      <c r="K17" s="422">
        <v>0</v>
      </c>
      <c r="L17" s="422">
        <v>0</v>
      </c>
      <c r="M17" s="422">
        <v>0</v>
      </c>
      <c r="N17" s="422">
        <v>3</v>
      </c>
      <c r="O17" s="424">
        <v>0.16700000000000001</v>
      </c>
      <c r="P17" s="422">
        <v>1</v>
      </c>
      <c r="Q17" s="422">
        <v>6</v>
      </c>
      <c r="R17" s="422">
        <v>0</v>
      </c>
      <c r="S17" s="422">
        <v>1</v>
      </c>
      <c r="T17" s="422">
        <v>0</v>
      </c>
      <c r="U17" s="422">
        <v>0</v>
      </c>
      <c r="V17" s="424">
        <v>0.23100000000000001</v>
      </c>
      <c r="W17" s="424">
        <v>0.16700000000000001</v>
      </c>
      <c r="X17" s="424">
        <v>0.39700000000000002</v>
      </c>
      <c r="Y17" s="424">
        <v>0.14299999999999999</v>
      </c>
      <c r="Z17" s="328"/>
      <c r="AC17" s="41"/>
    </row>
    <row r="18" spans="2:29" s="368" customFormat="1" ht="21" x14ac:dyDescent="0.25">
      <c r="B18" s="422">
        <v>63</v>
      </c>
      <c r="C18" s="422" t="s">
        <v>259</v>
      </c>
      <c r="D18" s="321" t="s">
        <v>35</v>
      </c>
      <c r="E18" s="422">
        <v>3</v>
      </c>
      <c r="F18" s="422">
        <v>6</v>
      </c>
      <c r="G18" s="422">
        <v>6</v>
      </c>
      <c r="H18" s="422">
        <v>2</v>
      </c>
      <c r="I18" s="422">
        <v>1</v>
      </c>
      <c r="J18" s="422">
        <v>1</v>
      </c>
      <c r="K18" s="422">
        <v>0</v>
      </c>
      <c r="L18" s="422">
        <v>0</v>
      </c>
      <c r="M18" s="422">
        <v>0</v>
      </c>
      <c r="N18" s="422">
        <v>1</v>
      </c>
      <c r="O18" s="424">
        <v>0.16700000000000001</v>
      </c>
      <c r="P18" s="422">
        <v>0</v>
      </c>
      <c r="Q18" s="422">
        <v>1</v>
      </c>
      <c r="R18" s="422">
        <v>0</v>
      </c>
      <c r="S18" s="422">
        <v>1</v>
      </c>
      <c r="T18" s="422">
        <v>0</v>
      </c>
      <c r="U18" s="422">
        <v>0</v>
      </c>
      <c r="V18" s="424">
        <v>0.16700000000000001</v>
      </c>
      <c r="W18" s="424">
        <v>0.16700000000000001</v>
      </c>
      <c r="X18" s="424">
        <v>0.33300000000000002</v>
      </c>
      <c r="Y18" s="424">
        <v>0</v>
      </c>
      <c r="Z18" s="328"/>
      <c r="AC18" s="41"/>
    </row>
    <row r="19" spans="2:29" s="368" customFormat="1" ht="21" x14ac:dyDescent="0.25">
      <c r="B19" s="422">
        <v>55</v>
      </c>
      <c r="C19" s="422" t="s">
        <v>258</v>
      </c>
      <c r="D19" s="321" t="s">
        <v>306</v>
      </c>
      <c r="E19" s="422">
        <v>3</v>
      </c>
      <c r="F19" s="422">
        <v>8</v>
      </c>
      <c r="G19" s="422">
        <v>6</v>
      </c>
      <c r="H19" s="422">
        <v>3</v>
      </c>
      <c r="I19" s="422">
        <v>1</v>
      </c>
      <c r="J19" s="422">
        <v>1</v>
      </c>
      <c r="K19" s="422">
        <v>0</v>
      </c>
      <c r="L19" s="422">
        <v>0</v>
      </c>
      <c r="M19" s="422">
        <v>0</v>
      </c>
      <c r="N19" s="422">
        <v>0</v>
      </c>
      <c r="O19" s="424">
        <v>0.16700000000000001</v>
      </c>
      <c r="P19" s="422">
        <v>2</v>
      </c>
      <c r="Q19" s="422">
        <v>0</v>
      </c>
      <c r="R19" s="422">
        <v>0</v>
      </c>
      <c r="S19" s="422">
        <v>0</v>
      </c>
      <c r="T19" s="422">
        <v>0</v>
      </c>
      <c r="U19" s="422">
        <v>0</v>
      </c>
      <c r="V19" s="424">
        <v>0.375</v>
      </c>
      <c r="W19" s="424">
        <v>0.16700000000000001</v>
      </c>
      <c r="X19" s="424">
        <v>0.54200000000000004</v>
      </c>
      <c r="Y19" s="424">
        <v>0</v>
      </c>
      <c r="Z19" s="328"/>
      <c r="AC19" s="41"/>
    </row>
    <row r="20" spans="2:29" s="368" customFormat="1" ht="21" x14ac:dyDescent="0.25">
      <c r="B20" s="422">
        <v>16</v>
      </c>
      <c r="C20" s="422" t="s">
        <v>269</v>
      </c>
      <c r="D20" s="321" t="s">
        <v>468</v>
      </c>
      <c r="E20" s="422">
        <v>6</v>
      </c>
      <c r="F20" s="422">
        <v>14</v>
      </c>
      <c r="G20" s="422">
        <v>10</v>
      </c>
      <c r="H20" s="422">
        <v>4</v>
      </c>
      <c r="I20" s="422">
        <v>1</v>
      </c>
      <c r="J20" s="422">
        <v>1</v>
      </c>
      <c r="K20" s="422">
        <v>0</v>
      </c>
      <c r="L20" s="422">
        <v>0</v>
      </c>
      <c r="M20" s="422">
        <v>0</v>
      </c>
      <c r="N20" s="422">
        <v>1</v>
      </c>
      <c r="O20" s="424">
        <v>0.1</v>
      </c>
      <c r="P20" s="422">
        <v>3</v>
      </c>
      <c r="Q20" s="422">
        <v>3</v>
      </c>
      <c r="R20" s="422">
        <v>1</v>
      </c>
      <c r="S20" s="422">
        <v>0</v>
      </c>
      <c r="T20" s="422">
        <v>0</v>
      </c>
      <c r="U20" s="422">
        <v>0</v>
      </c>
      <c r="V20" s="424">
        <v>0.35699999999999998</v>
      </c>
      <c r="W20" s="424">
        <v>0.1</v>
      </c>
      <c r="X20" s="424">
        <v>0.45700000000000002</v>
      </c>
      <c r="Y20" s="424">
        <v>0.25</v>
      </c>
      <c r="Z20" s="328"/>
      <c r="AC20" s="41"/>
    </row>
    <row r="21" spans="2:29" s="368" customFormat="1" ht="21" x14ac:dyDescent="0.25">
      <c r="B21" s="422">
        <v>54</v>
      </c>
      <c r="C21" s="422" t="s">
        <v>270</v>
      </c>
      <c r="D21" s="321" t="s">
        <v>278</v>
      </c>
      <c r="E21" s="422">
        <v>2</v>
      </c>
      <c r="F21" s="422">
        <v>5</v>
      </c>
      <c r="G21" s="422">
        <v>4</v>
      </c>
      <c r="H21" s="422">
        <v>0</v>
      </c>
      <c r="I21" s="422">
        <v>0</v>
      </c>
      <c r="J21" s="422">
        <v>0</v>
      </c>
      <c r="K21" s="422">
        <v>0</v>
      </c>
      <c r="L21" s="422">
        <v>0</v>
      </c>
      <c r="M21" s="422">
        <v>0</v>
      </c>
      <c r="N21" s="422">
        <v>1</v>
      </c>
      <c r="O21" s="424">
        <v>0</v>
      </c>
      <c r="P21" s="422">
        <v>0</v>
      </c>
      <c r="Q21" s="422">
        <v>2</v>
      </c>
      <c r="R21" s="422">
        <v>0</v>
      </c>
      <c r="S21" s="422">
        <v>0</v>
      </c>
      <c r="T21" s="422">
        <v>0</v>
      </c>
      <c r="U21" s="422">
        <v>1</v>
      </c>
      <c r="V21" s="424">
        <v>0</v>
      </c>
      <c r="W21" s="424">
        <v>0</v>
      </c>
      <c r="X21" s="424">
        <v>0</v>
      </c>
      <c r="Y21" s="424">
        <v>0</v>
      </c>
      <c r="Z21" s="328"/>
      <c r="AC21" s="41"/>
    </row>
    <row r="22" spans="2:29" s="368" customFormat="1" ht="21" x14ac:dyDescent="0.25">
      <c r="B22" s="422">
        <v>27</v>
      </c>
      <c r="C22" s="422" t="s">
        <v>268</v>
      </c>
      <c r="D22" s="321" t="s">
        <v>31</v>
      </c>
      <c r="E22" s="422">
        <v>4</v>
      </c>
      <c r="F22" s="422">
        <v>13</v>
      </c>
      <c r="G22" s="422">
        <v>7</v>
      </c>
      <c r="H22" s="422">
        <v>3</v>
      </c>
      <c r="I22" s="422">
        <v>0</v>
      </c>
      <c r="J22" s="422">
        <v>0</v>
      </c>
      <c r="K22" s="422">
        <v>0</v>
      </c>
      <c r="L22" s="422">
        <v>0</v>
      </c>
      <c r="M22" s="422">
        <v>0</v>
      </c>
      <c r="N22" s="422">
        <v>1</v>
      </c>
      <c r="O22" s="424">
        <v>0</v>
      </c>
      <c r="P22" s="422">
        <v>4</v>
      </c>
      <c r="Q22" s="422">
        <v>6</v>
      </c>
      <c r="R22" s="422">
        <v>2</v>
      </c>
      <c r="S22" s="422">
        <v>0</v>
      </c>
      <c r="T22" s="422">
        <v>1</v>
      </c>
      <c r="U22" s="422">
        <v>0</v>
      </c>
      <c r="V22" s="424">
        <v>0.46200000000000002</v>
      </c>
      <c r="W22" s="424">
        <v>0</v>
      </c>
      <c r="X22" s="424">
        <v>0.46200000000000002</v>
      </c>
      <c r="Y22" s="424">
        <v>0</v>
      </c>
      <c r="Z22" s="328"/>
      <c r="AC22" s="41"/>
    </row>
    <row r="23" spans="2:29" s="42" customFormat="1" ht="21.75" thickBot="1" x14ac:dyDescent="0.3">
      <c r="B23" s="422">
        <v>23</v>
      </c>
      <c r="C23" s="422" t="s">
        <v>267</v>
      </c>
      <c r="D23" s="321" t="s">
        <v>36</v>
      </c>
      <c r="E23" s="422">
        <v>2</v>
      </c>
      <c r="F23" s="422">
        <v>10</v>
      </c>
      <c r="G23" s="422">
        <v>9</v>
      </c>
      <c r="H23" s="422">
        <v>0</v>
      </c>
      <c r="I23" s="422">
        <v>0</v>
      </c>
      <c r="J23" s="422">
        <v>0</v>
      </c>
      <c r="K23" s="422">
        <v>0</v>
      </c>
      <c r="L23" s="422">
        <v>0</v>
      </c>
      <c r="M23" s="422">
        <v>0</v>
      </c>
      <c r="N23" s="422">
        <v>3</v>
      </c>
      <c r="O23" s="424">
        <v>0</v>
      </c>
      <c r="P23" s="422">
        <v>1</v>
      </c>
      <c r="Q23" s="422">
        <v>4</v>
      </c>
      <c r="R23" s="422">
        <v>0</v>
      </c>
      <c r="S23" s="422">
        <v>1</v>
      </c>
      <c r="T23" s="422">
        <v>0</v>
      </c>
      <c r="U23" s="422">
        <v>0</v>
      </c>
      <c r="V23" s="424">
        <v>0.1</v>
      </c>
      <c r="W23" s="424">
        <v>0</v>
      </c>
      <c r="X23" s="424">
        <v>0.1</v>
      </c>
      <c r="Y23" s="424">
        <v>0</v>
      </c>
      <c r="Z23" s="328"/>
      <c r="AC23" s="41"/>
    </row>
    <row r="24" spans="2:29" ht="21.75" thickTop="1" x14ac:dyDescent="0.25">
      <c r="B24" s="393"/>
      <c r="C24" s="393"/>
      <c r="D24" s="393" t="s">
        <v>222</v>
      </c>
      <c r="E24" s="427">
        <v>6</v>
      </c>
      <c r="F24" s="427">
        <v>218</v>
      </c>
      <c r="G24" s="427">
        <v>158</v>
      </c>
      <c r="H24" s="427">
        <v>69</v>
      </c>
      <c r="I24" s="427">
        <v>43</v>
      </c>
      <c r="J24" s="427">
        <v>33</v>
      </c>
      <c r="K24" s="427">
        <v>3</v>
      </c>
      <c r="L24" s="427">
        <v>4</v>
      </c>
      <c r="M24" s="427">
        <v>2</v>
      </c>
      <c r="N24" s="427">
        <v>54</v>
      </c>
      <c r="O24" s="429">
        <v>0.27215189873417722</v>
      </c>
      <c r="P24" s="427">
        <v>44</v>
      </c>
      <c r="Q24" s="427">
        <v>38</v>
      </c>
      <c r="R24" s="427">
        <v>12</v>
      </c>
      <c r="S24" s="427">
        <v>45</v>
      </c>
      <c r="T24" s="427">
        <v>2</v>
      </c>
      <c r="U24" s="427">
        <v>3</v>
      </c>
      <c r="V24" s="429">
        <v>0.45622119815668205</v>
      </c>
      <c r="W24" s="429">
        <v>0.379746835443038</v>
      </c>
      <c r="X24" s="429">
        <v>0.83596803359972005</v>
      </c>
      <c r="Y24" s="429">
        <v>0.30588235294117649</v>
      </c>
      <c r="Z24" s="328"/>
      <c r="AC24" s="41"/>
    </row>
    <row r="27" spans="2:29" ht="30" customHeight="1" x14ac:dyDescent="0.25">
      <c r="B27" s="729" t="s">
        <v>8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</row>
    <row r="28" spans="2:29" s="39" customFormat="1" ht="9.9499999999999993" customHeight="1" x14ac:dyDescent="0.25">
      <c r="B28" s="99"/>
      <c r="C28" s="98"/>
      <c r="D28" s="98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2:29" ht="20.25" customHeight="1" x14ac:dyDescent="0.25">
      <c r="B29" s="129" t="s">
        <v>133</v>
      </c>
      <c r="C29" s="129" t="s">
        <v>19</v>
      </c>
      <c r="D29" s="129" t="s">
        <v>134</v>
      </c>
      <c r="E29" s="130" t="s">
        <v>3</v>
      </c>
      <c r="F29" s="130" t="s">
        <v>137</v>
      </c>
      <c r="G29" s="130" t="s">
        <v>138</v>
      </c>
      <c r="H29" s="130" t="s">
        <v>139</v>
      </c>
      <c r="I29" s="130" t="s">
        <v>140</v>
      </c>
      <c r="J29" s="130" t="s">
        <v>141</v>
      </c>
      <c r="K29" s="130" t="s">
        <v>142</v>
      </c>
      <c r="L29" s="130" t="s">
        <v>143</v>
      </c>
      <c r="M29" s="130" t="s">
        <v>144</v>
      </c>
      <c r="N29" s="130" t="s">
        <v>145</v>
      </c>
      <c r="O29" s="130" t="s">
        <v>146</v>
      </c>
      <c r="P29" s="130" t="s">
        <v>15</v>
      </c>
      <c r="Q29" s="130" t="s">
        <v>147</v>
      </c>
      <c r="R29" s="130" t="s">
        <v>148</v>
      </c>
      <c r="S29" s="130" t="s">
        <v>149</v>
      </c>
      <c r="T29" s="130" t="s">
        <v>150</v>
      </c>
      <c r="U29" s="130" t="s">
        <v>151</v>
      </c>
      <c r="V29" s="130" t="s">
        <v>152</v>
      </c>
      <c r="W29" s="130" t="s">
        <v>153</v>
      </c>
      <c r="X29" s="130" t="s">
        <v>154</v>
      </c>
      <c r="Y29" s="130" t="s">
        <v>155</v>
      </c>
    </row>
    <row r="30" spans="2:29" ht="19.5" x14ac:dyDescent="0.25">
      <c r="B30" s="129" t="s">
        <v>133</v>
      </c>
      <c r="C30" s="129" t="s">
        <v>19</v>
      </c>
      <c r="D30" s="131" t="s">
        <v>134</v>
      </c>
      <c r="E30" s="132" t="s">
        <v>156</v>
      </c>
      <c r="F30" s="133" t="s">
        <v>157</v>
      </c>
      <c r="G30" s="134" t="s">
        <v>158</v>
      </c>
      <c r="H30" s="135" t="s">
        <v>159</v>
      </c>
      <c r="I30" s="136" t="s">
        <v>160</v>
      </c>
      <c r="J30" s="132" t="s">
        <v>161</v>
      </c>
      <c r="K30" s="137" t="s">
        <v>162</v>
      </c>
      <c r="L30" s="132" t="s">
        <v>163</v>
      </c>
      <c r="M30" s="132" t="s">
        <v>164</v>
      </c>
      <c r="N30" s="132" t="s">
        <v>165</v>
      </c>
      <c r="O30" s="138" t="s">
        <v>166</v>
      </c>
      <c r="P30" s="132" t="s">
        <v>167</v>
      </c>
      <c r="Q30" s="132" t="s">
        <v>168</v>
      </c>
      <c r="R30" s="132" t="s">
        <v>169</v>
      </c>
      <c r="S30" s="132" t="s">
        <v>170</v>
      </c>
      <c r="T30" s="137" t="s">
        <v>171</v>
      </c>
      <c r="U30" s="136" t="s">
        <v>172</v>
      </c>
      <c r="V30" s="139" t="s">
        <v>173</v>
      </c>
      <c r="W30" s="139" t="s">
        <v>174</v>
      </c>
      <c r="X30" s="139" t="s">
        <v>175</v>
      </c>
      <c r="Y30" s="140" t="s">
        <v>176</v>
      </c>
    </row>
    <row r="31" spans="2:29" ht="21" x14ac:dyDescent="0.25">
      <c r="B31" s="422">
        <v>11</v>
      </c>
      <c r="C31" s="422" t="s">
        <v>428</v>
      </c>
      <c r="D31" s="326" t="s">
        <v>304</v>
      </c>
      <c r="E31" s="422">
        <v>1</v>
      </c>
      <c r="F31" s="422">
        <v>2</v>
      </c>
      <c r="G31" s="422">
        <v>2</v>
      </c>
      <c r="H31" s="422">
        <v>2</v>
      </c>
      <c r="I31" s="422">
        <v>2</v>
      </c>
      <c r="J31" s="422">
        <v>1</v>
      </c>
      <c r="K31" s="422">
        <v>1</v>
      </c>
      <c r="L31" s="422">
        <v>0</v>
      </c>
      <c r="M31" s="422">
        <v>0</v>
      </c>
      <c r="N31" s="422">
        <v>1</v>
      </c>
      <c r="O31" s="424">
        <v>1</v>
      </c>
      <c r="P31" s="422">
        <v>0</v>
      </c>
      <c r="Q31" s="422">
        <v>0</v>
      </c>
      <c r="R31" s="422">
        <v>0</v>
      </c>
      <c r="S31" s="422">
        <v>1</v>
      </c>
      <c r="T31" s="422">
        <v>0</v>
      </c>
      <c r="U31" s="422">
        <v>0</v>
      </c>
      <c r="V31" s="424">
        <v>1</v>
      </c>
      <c r="W31" s="424">
        <v>1.5</v>
      </c>
      <c r="X31" s="424">
        <v>2.5</v>
      </c>
      <c r="Y31" s="424">
        <v>1</v>
      </c>
      <c r="AC31" s="41" t="s">
        <v>42</v>
      </c>
    </row>
    <row r="32" spans="2:29" ht="21" x14ac:dyDescent="0.25">
      <c r="B32" s="422">
        <v>7</v>
      </c>
      <c r="C32" s="422" t="s">
        <v>429</v>
      </c>
      <c r="D32" s="326" t="s">
        <v>39</v>
      </c>
      <c r="E32" s="422">
        <v>6</v>
      </c>
      <c r="F32" s="422">
        <v>32</v>
      </c>
      <c r="G32" s="422">
        <v>31</v>
      </c>
      <c r="H32" s="422">
        <v>10</v>
      </c>
      <c r="I32" s="422">
        <v>17</v>
      </c>
      <c r="J32" s="422">
        <v>15</v>
      </c>
      <c r="K32" s="422">
        <v>2</v>
      </c>
      <c r="L32" s="422">
        <v>0</v>
      </c>
      <c r="M32" s="422">
        <v>0</v>
      </c>
      <c r="N32" s="422">
        <v>19</v>
      </c>
      <c r="O32" s="424">
        <v>0.54800000000000004</v>
      </c>
      <c r="P32" s="422">
        <v>1</v>
      </c>
      <c r="Q32" s="422">
        <v>1</v>
      </c>
      <c r="R32" s="422">
        <v>0</v>
      </c>
      <c r="S32" s="422">
        <v>12</v>
      </c>
      <c r="T32" s="422">
        <v>0</v>
      </c>
      <c r="U32" s="422">
        <v>0</v>
      </c>
      <c r="V32" s="424">
        <v>0.56299999999999994</v>
      </c>
      <c r="W32" s="424">
        <v>0.61299999999999999</v>
      </c>
      <c r="X32" s="424">
        <v>1.175</v>
      </c>
      <c r="Y32" s="424">
        <v>0.75</v>
      </c>
      <c r="AC32" s="41" t="s">
        <v>44</v>
      </c>
    </row>
    <row r="33" spans="2:29" ht="21" x14ac:dyDescent="0.25">
      <c r="B33" s="422">
        <v>89</v>
      </c>
      <c r="C33" s="422" t="s">
        <v>430</v>
      </c>
      <c r="D33" s="326" t="s">
        <v>43</v>
      </c>
      <c r="E33" s="422">
        <v>5</v>
      </c>
      <c r="F33" s="422">
        <v>27</v>
      </c>
      <c r="G33" s="422">
        <v>24</v>
      </c>
      <c r="H33" s="422">
        <v>11</v>
      </c>
      <c r="I33" s="422">
        <v>12</v>
      </c>
      <c r="J33" s="422">
        <v>6</v>
      </c>
      <c r="K33" s="422">
        <v>2</v>
      </c>
      <c r="L33" s="422">
        <v>1</v>
      </c>
      <c r="M33" s="422">
        <v>3</v>
      </c>
      <c r="N33" s="422">
        <v>10</v>
      </c>
      <c r="O33" s="424">
        <v>0.5</v>
      </c>
      <c r="P33" s="422">
        <v>3</v>
      </c>
      <c r="Q33" s="422">
        <v>3</v>
      </c>
      <c r="R33" s="422">
        <v>0</v>
      </c>
      <c r="S33" s="422">
        <v>5</v>
      </c>
      <c r="T33" s="422">
        <v>1</v>
      </c>
      <c r="U33" s="422">
        <v>0</v>
      </c>
      <c r="V33" s="424">
        <v>0.55600000000000005</v>
      </c>
      <c r="W33" s="424">
        <v>1.042</v>
      </c>
      <c r="X33" s="424">
        <v>1.597</v>
      </c>
      <c r="Y33" s="424">
        <v>0.45500000000000002</v>
      </c>
      <c r="Z33" s="267"/>
      <c r="AC33" s="41" t="s">
        <v>40</v>
      </c>
    </row>
    <row r="34" spans="2:29" ht="21" x14ac:dyDescent="0.25">
      <c r="B34" s="422">
        <v>24</v>
      </c>
      <c r="C34" s="422" t="s">
        <v>431</v>
      </c>
      <c r="D34" s="326" t="s">
        <v>309</v>
      </c>
      <c r="E34" s="422">
        <v>6</v>
      </c>
      <c r="F34" s="422">
        <v>33</v>
      </c>
      <c r="G34" s="422">
        <v>28</v>
      </c>
      <c r="H34" s="422">
        <v>20</v>
      </c>
      <c r="I34" s="422">
        <v>14</v>
      </c>
      <c r="J34" s="422">
        <v>12</v>
      </c>
      <c r="K34" s="422">
        <v>1</v>
      </c>
      <c r="L34" s="422">
        <v>0</v>
      </c>
      <c r="M34" s="422">
        <v>1</v>
      </c>
      <c r="N34" s="422">
        <v>12</v>
      </c>
      <c r="O34" s="424">
        <v>0.5</v>
      </c>
      <c r="P34" s="422">
        <v>3</v>
      </c>
      <c r="Q34" s="422">
        <v>3</v>
      </c>
      <c r="R34" s="422">
        <v>2</v>
      </c>
      <c r="S34" s="422">
        <v>9</v>
      </c>
      <c r="T34" s="422">
        <v>1</v>
      </c>
      <c r="U34" s="422">
        <v>0</v>
      </c>
      <c r="V34" s="424">
        <v>0.57599999999999996</v>
      </c>
      <c r="W34" s="424">
        <v>0.64300000000000002</v>
      </c>
      <c r="X34" s="424">
        <v>1.2190000000000001</v>
      </c>
      <c r="Y34" s="424">
        <v>0.69199999999999995</v>
      </c>
      <c r="Z34" s="267"/>
      <c r="AC34" s="41" t="s">
        <v>41</v>
      </c>
    </row>
    <row r="35" spans="2:29" ht="21" x14ac:dyDescent="0.25">
      <c r="B35" s="422">
        <v>13</v>
      </c>
      <c r="C35" s="422" t="s">
        <v>432</v>
      </c>
      <c r="D35" s="326" t="s">
        <v>41</v>
      </c>
      <c r="E35" s="422">
        <v>2</v>
      </c>
      <c r="F35" s="422">
        <v>8</v>
      </c>
      <c r="G35" s="422">
        <v>7</v>
      </c>
      <c r="H35" s="422">
        <v>3</v>
      </c>
      <c r="I35" s="422">
        <v>3</v>
      </c>
      <c r="J35" s="422">
        <v>1</v>
      </c>
      <c r="K35" s="422">
        <v>1</v>
      </c>
      <c r="L35" s="422">
        <v>1</v>
      </c>
      <c r="M35" s="422">
        <v>0</v>
      </c>
      <c r="N35" s="422">
        <v>4</v>
      </c>
      <c r="O35" s="424">
        <v>0.42899999999999999</v>
      </c>
      <c r="P35" s="422">
        <v>1</v>
      </c>
      <c r="Q35" s="422">
        <v>1</v>
      </c>
      <c r="R35" s="422">
        <v>0</v>
      </c>
      <c r="S35" s="422">
        <v>0</v>
      </c>
      <c r="T35" s="422">
        <v>0</v>
      </c>
      <c r="U35" s="422">
        <v>0</v>
      </c>
      <c r="V35" s="424">
        <v>0.5</v>
      </c>
      <c r="W35" s="424">
        <v>0.85699999999999998</v>
      </c>
      <c r="X35" s="424">
        <v>1.357</v>
      </c>
      <c r="Y35" s="424">
        <v>0.66700000000000004</v>
      </c>
      <c r="Z35" s="267"/>
      <c r="AC35" s="41" t="s">
        <v>50</v>
      </c>
    </row>
    <row r="36" spans="2:29" s="368" customFormat="1" ht="21" x14ac:dyDescent="0.25">
      <c r="B36" s="422">
        <v>0</v>
      </c>
      <c r="C36" s="422" t="s">
        <v>294</v>
      </c>
      <c r="D36" s="326" t="s">
        <v>308</v>
      </c>
      <c r="E36" s="422">
        <v>5</v>
      </c>
      <c r="F36" s="422">
        <v>24</v>
      </c>
      <c r="G36" s="422">
        <v>21</v>
      </c>
      <c r="H36" s="422">
        <v>10</v>
      </c>
      <c r="I36" s="422">
        <v>9</v>
      </c>
      <c r="J36" s="422">
        <v>7</v>
      </c>
      <c r="K36" s="422">
        <v>0</v>
      </c>
      <c r="L36" s="422">
        <v>2</v>
      </c>
      <c r="M36" s="422">
        <v>0</v>
      </c>
      <c r="N36" s="422">
        <v>6</v>
      </c>
      <c r="O36" s="424">
        <v>0.42899999999999999</v>
      </c>
      <c r="P36" s="422">
        <v>0</v>
      </c>
      <c r="Q36" s="422">
        <v>7</v>
      </c>
      <c r="R36" s="422">
        <v>3</v>
      </c>
      <c r="S36" s="422">
        <v>5</v>
      </c>
      <c r="T36" s="422">
        <v>1</v>
      </c>
      <c r="U36" s="422">
        <v>0</v>
      </c>
      <c r="V36" s="424">
        <v>0.5</v>
      </c>
      <c r="W36" s="424">
        <v>0.61899999999999999</v>
      </c>
      <c r="X36" s="424">
        <v>1.119</v>
      </c>
      <c r="Y36" s="424">
        <v>0.42899999999999999</v>
      </c>
      <c r="Z36" s="372"/>
      <c r="AC36" s="41"/>
    </row>
    <row r="37" spans="2:29" s="368" customFormat="1" ht="21" x14ac:dyDescent="0.25">
      <c r="B37" s="422">
        <v>36</v>
      </c>
      <c r="C37" s="422" t="s">
        <v>433</v>
      </c>
      <c r="D37" s="326" t="s">
        <v>310</v>
      </c>
      <c r="E37" s="422">
        <v>6</v>
      </c>
      <c r="F37" s="422">
        <v>29</v>
      </c>
      <c r="G37" s="422">
        <v>25</v>
      </c>
      <c r="H37" s="422">
        <v>5</v>
      </c>
      <c r="I37" s="422">
        <v>10</v>
      </c>
      <c r="J37" s="422">
        <v>10</v>
      </c>
      <c r="K37" s="422">
        <v>0</v>
      </c>
      <c r="L37" s="422">
        <v>0</v>
      </c>
      <c r="M37" s="422">
        <v>0</v>
      </c>
      <c r="N37" s="422">
        <v>8</v>
      </c>
      <c r="O37" s="424">
        <v>0.4</v>
      </c>
      <c r="P37" s="422">
        <v>3</v>
      </c>
      <c r="Q37" s="422">
        <v>4</v>
      </c>
      <c r="R37" s="422">
        <v>1</v>
      </c>
      <c r="S37" s="422">
        <v>10</v>
      </c>
      <c r="T37" s="422">
        <v>0</v>
      </c>
      <c r="U37" s="422">
        <v>0</v>
      </c>
      <c r="V37" s="424">
        <v>0.48299999999999998</v>
      </c>
      <c r="W37" s="424">
        <v>0.4</v>
      </c>
      <c r="X37" s="424">
        <v>0.88300000000000001</v>
      </c>
      <c r="Y37" s="424">
        <v>0.44400000000000001</v>
      </c>
      <c r="Z37" s="372"/>
      <c r="AC37" s="41"/>
    </row>
    <row r="38" spans="2:29" s="368" customFormat="1" ht="21" x14ac:dyDescent="0.25">
      <c r="B38" s="422">
        <v>45</v>
      </c>
      <c r="C38" s="422" t="s">
        <v>434</v>
      </c>
      <c r="D38" s="326" t="s">
        <v>305</v>
      </c>
      <c r="E38" s="422">
        <v>6</v>
      </c>
      <c r="F38" s="422">
        <v>31</v>
      </c>
      <c r="G38" s="422">
        <v>28</v>
      </c>
      <c r="H38" s="422">
        <v>9</v>
      </c>
      <c r="I38" s="422">
        <v>11</v>
      </c>
      <c r="J38" s="422">
        <v>6</v>
      </c>
      <c r="K38" s="422">
        <v>5</v>
      </c>
      <c r="L38" s="422">
        <v>0</v>
      </c>
      <c r="M38" s="422">
        <v>0</v>
      </c>
      <c r="N38" s="422">
        <v>8</v>
      </c>
      <c r="O38" s="424">
        <v>0.39300000000000002</v>
      </c>
      <c r="P38" s="422">
        <v>3</v>
      </c>
      <c r="Q38" s="422">
        <v>1</v>
      </c>
      <c r="R38" s="422">
        <v>0</v>
      </c>
      <c r="S38" s="422">
        <v>9</v>
      </c>
      <c r="T38" s="422">
        <v>0</v>
      </c>
      <c r="U38" s="422">
        <v>0</v>
      </c>
      <c r="V38" s="424">
        <v>0.45200000000000001</v>
      </c>
      <c r="W38" s="424">
        <v>0.57099999999999995</v>
      </c>
      <c r="X38" s="424">
        <v>1.0229999999999999</v>
      </c>
      <c r="Y38" s="424">
        <v>0.38100000000000001</v>
      </c>
      <c r="Z38" s="372"/>
      <c r="AC38" s="41"/>
    </row>
    <row r="39" spans="2:29" s="368" customFormat="1" ht="21" x14ac:dyDescent="0.25">
      <c r="B39" s="422">
        <v>4</v>
      </c>
      <c r="C39" s="422" t="s">
        <v>435</v>
      </c>
      <c r="D39" s="326" t="s">
        <v>42</v>
      </c>
      <c r="E39" s="422">
        <v>6</v>
      </c>
      <c r="F39" s="422">
        <v>32</v>
      </c>
      <c r="G39" s="422">
        <v>23</v>
      </c>
      <c r="H39" s="422">
        <v>10</v>
      </c>
      <c r="I39" s="422">
        <v>8</v>
      </c>
      <c r="J39" s="422">
        <v>7</v>
      </c>
      <c r="K39" s="422">
        <v>0</v>
      </c>
      <c r="L39" s="422">
        <v>1</v>
      </c>
      <c r="M39" s="422">
        <v>0</v>
      </c>
      <c r="N39" s="422">
        <v>11</v>
      </c>
      <c r="O39" s="424">
        <v>0.34799999999999998</v>
      </c>
      <c r="P39" s="422">
        <v>8</v>
      </c>
      <c r="Q39" s="422">
        <v>1</v>
      </c>
      <c r="R39" s="422">
        <v>0</v>
      </c>
      <c r="S39" s="422">
        <v>6</v>
      </c>
      <c r="T39" s="422">
        <v>0</v>
      </c>
      <c r="U39" s="422">
        <v>1</v>
      </c>
      <c r="V39" s="424">
        <v>0.5</v>
      </c>
      <c r="W39" s="424">
        <v>0.435</v>
      </c>
      <c r="X39" s="424">
        <v>0.93500000000000005</v>
      </c>
      <c r="Y39" s="424">
        <v>0.36399999999999999</v>
      </c>
      <c r="Z39" s="372"/>
      <c r="AC39" s="41"/>
    </row>
    <row r="40" spans="2:29" ht="21" x14ac:dyDescent="0.25">
      <c r="B40" s="422">
        <v>1</v>
      </c>
      <c r="C40" s="422" t="s">
        <v>436</v>
      </c>
      <c r="D40" s="326" t="s">
        <v>40</v>
      </c>
      <c r="E40" s="422">
        <v>6</v>
      </c>
      <c r="F40" s="422">
        <v>33</v>
      </c>
      <c r="G40" s="422">
        <v>23</v>
      </c>
      <c r="H40" s="422">
        <v>13</v>
      </c>
      <c r="I40" s="422">
        <v>6</v>
      </c>
      <c r="J40" s="422">
        <v>5</v>
      </c>
      <c r="K40" s="422">
        <v>1</v>
      </c>
      <c r="L40" s="422">
        <v>0</v>
      </c>
      <c r="M40" s="422">
        <v>0</v>
      </c>
      <c r="N40" s="422">
        <v>6</v>
      </c>
      <c r="O40" s="424">
        <v>0.26100000000000001</v>
      </c>
      <c r="P40" s="422">
        <v>7</v>
      </c>
      <c r="Q40" s="422">
        <v>6</v>
      </c>
      <c r="R40" s="422">
        <v>2</v>
      </c>
      <c r="S40" s="422">
        <v>6</v>
      </c>
      <c r="T40" s="422">
        <v>0</v>
      </c>
      <c r="U40" s="422">
        <v>1</v>
      </c>
      <c r="V40" s="424">
        <v>0.45500000000000002</v>
      </c>
      <c r="W40" s="424">
        <v>0.30399999999999999</v>
      </c>
      <c r="X40" s="424">
        <v>0.75900000000000001</v>
      </c>
      <c r="Y40" s="424">
        <v>0.33300000000000002</v>
      </c>
      <c r="Z40" s="267"/>
      <c r="AC40" s="41" t="s">
        <v>45</v>
      </c>
    </row>
    <row r="41" spans="2:29" ht="21" x14ac:dyDescent="0.25">
      <c r="B41" s="422">
        <v>25</v>
      </c>
      <c r="C41" s="422" t="s">
        <v>437</v>
      </c>
      <c r="D41" s="326" t="s">
        <v>469</v>
      </c>
      <c r="E41" s="422">
        <v>1</v>
      </c>
      <c r="F41" s="422">
        <v>4</v>
      </c>
      <c r="G41" s="422">
        <v>4</v>
      </c>
      <c r="H41" s="422">
        <v>2</v>
      </c>
      <c r="I41" s="422">
        <v>1</v>
      </c>
      <c r="J41" s="422">
        <v>1</v>
      </c>
      <c r="K41" s="422">
        <v>0</v>
      </c>
      <c r="L41" s="422">
        <v>0</v>
      </c>
      <c r="M41" s="422">
        <v>0</v>
      </c>
      <c r="N41" s="422">
        <v>1</v>
      </c>
      <c r="O41" s="424">
        <v>0.25</v>
      </c>
      <c r="P41" s="422">
        <v>0</v>
      </c>
      <c r="Q41" s="422">
        <v>1</v>
      </c>
      <c r="R41" s="422">
        <v>0</v>
      </c>
      <c r="S41" s="422">
        <v>1</v>
      </c>
      <c r="T41" s="422">
        <v>0</v>
      </c>
      <c r="U41" s="422">
        <v>0</v>
      </c>
      <c r="V41" s="424">
        <v>0.25</v>
      </c>
      <c r="W41" s="424">
        <v>0.25</v>
      </c>
      <c r="X41" s="424">
        <v>0.5</v>
      </c>
      <c r="Y41" s="424">
        <v>0.5</v>
      </c>
      <c r="Z41" s="267"/>
      <c r="AC41" s="41" t="s">
        <v>39</v>
      </c>
    </row>
    <row r="42" spans="2:29" ht="21" x14ac:dyDescent="0.25">
      <c r="B42" s="422">
        <v>61</v>
      </c>
      <c r="C42" s="422" t="s">
        <v>438</v>
      </c>
      <c r="D42" s="326" t="s">
        <v>45</v>
      </c>
      <c r="E42" s="422">
        <v>5</v>
      </c>
      <c r="F42" s="422">
        <v>21</v>
      </c>
      <c r="G42" s="422">
        <v>16</v>
      </c>
      <c r="H42" s="422">
        <v>5</v>
      </c>
      <c r="I42" s="422">
        <v>3</v>
      </c>
      <c r="J42" s="422">
        <v>2</v>
      </c>
      <c r="K42" s="422">
        <v>1</v>
      </c>
      <c r="L42" s="422">
        <v>0</v>
      </c>
      <c r="M42" s="422">
        <v>0</v>
      </c>
      <c r="N42" s="422">
        <v>0</v>
      </c>
      <c r="O42" s="424">
        <v>0.188</v>
      </c>
      <c r="P42" s="422">
        <v>3</v>
      </c>
      <c r="Q42" s="422">
        <v>3</v>
      </c>
      <c r="R42" s="422">
        <v>2</v>
      </c>
      <c r="S42" s="422">
        <v>6</v>
      </c>
      <c r="T42" s="422">
        <v>0</v>
      </c>
      <c r="U42" s="422">
        <v>0</v>
      </c>
      <c r="V42" s="424">
        <v>0.38100000000000001</v>
      </c>
      <c r="W42" s="424">
        <v>0.25</v>
      </c>
      <c r="X42" s="424">
        <v>0.63100000000000001</v>
      </c>
      <c r="Y42" s="424">
        <v>0.125</v>
      </c>
      <c r="Z42" s="267"/>
      <c r="AC42" s="41" t="s">
        <v>48</v>
      </c>
    </row>
    <row r="43" spans="2:29" ht="21" x14ac:dyDescent="0.25">
      <c r="B43" s="422">
        <v>8</v>
      </c>
      <c r="C43" s="422" t="s">
        <v>439</v>
      </c>
      <c r="D43" s="326" t="s">
        <v>470</v>
      </c>
      <c r="E43" s="422">
        <v>5</v>
      </c>
      <c r="F43" s="422">
        <v>19</v>
      </c>
      <c r="G43" s="422">
        <v>14</v>
      </c>
      <c r="H43" s="422">
        <v>4</v>
      </c>
      <c r="I43" s="422">
        <v>2</v>
      </c>
      <c r="J43" s="422">
        <v>2</v>
      </c>
      <c r="K43" s="422">
        <v>0</v>
      </c>
      <c r="L43" s="422">
        <v>0</v>
      </c>
      <c r="M43" s="422">
        <v>0</v>
      </c>
      <c r="N43" s="422">
        <v>3</v>
      </c>
      <c r="O43" s="424">
        <v>0.14299999999999999</v>
      </c>
      <c r="P43" s="422">
        <v>5</v>
      </c>
      <c r="Q43" s="422">
        <v>1</v>
      </c>
      <c r="R43" s="422">
        <v>0</v>
      </c>
      <c r="S43" s="422">
        <v>2</v>
      </c>
      <c r="T43" s="422">
        <v>0</v>
      </c>
      <c r="U43" s="422">
        <v>0</v>
      </c>
      <c r="V43" s="424">
        <v>0.36799999999999999</v>
      </c>
      <c r="W43" s="424">
        <v>0.14299999999999999</v>
      </c>
      <c r="X43" s="424">
        <v>0.51100000000000001</v>
      </c>
      <c r="Y43" s="424">
        <v>0.2</v>
      </c>
      <c r="Z43" s="267"/>
      <c r="AC43" s="41" t="s">
        <v>47</v>
      </c>
    </row>
    <row r="44" spans="2:29" s="42" customFormat="1" ht="21.75" thickBot="1" x14ac:dyDescent="0.3">
      <c r="B44" s="422">
        <v>49</v>
      </c>
      <c r="C44" s="422" t="s">
        <v>440</v>
      </c>
      <c r="D44" s="326" t="s">
        <v>226</v>
      </c>
      <c r="E44" s="422">
        <v>6</v>
      </c>
      <c r="F44" s="422">
        <v>17</v>
      </c>
      <c r="G44" s="422">
        <v>15</v>
      </c>
      <c r="H44" s="422">
        <v>4</v>
      </c>
      <c r="I44" s="422">
        <v>2</v>
      </c>
      <c r="J44" s="422">
        <v>2</v>
      </c>
      <c r="K44" s="422">
        <v>0</v>
      </c>
      <c r="L44" s="422">
        <v>0</v>
      </c>
      <c r="M44" s="422">
        <v>0</v>
      </c>
      <c r="N44" s="422">
        <v>1</v>
      </c>
      <c r="O44" s="424">
        <v>0.13300000000000001</v>
      </c>
      <c r="P44" s="422">
        <v>2</v>
      </c>
      <c r="Q44" s="422">
        <v>4</v>
      </c>
      <c r="R44" s="422">
        <v>0</v>
      </c>
      <c r="S44" s="422">
        <v>3</v>
      </c>
      <c r="T44" s="422">
        <v>0</v>
      </c>
      <c r="U44" s="422">
        <v>0</v>
      </c>
      <c r="V44" s="424">
        <v>0.23499999999999999</v>
      </c>
      <c r="W44" s="424">
        <v>0.13300000000000001</v>
      </c>
      <c r="X44" s="424">
        <v>0.36899999999999999</v>
      </c>
      <c r="Y44" s="424">
        <v>9.0999999999999998E-2</v>
      </c>
      <c r="Z44" s="267"/>
      <c r="AC44" s="41"/>
    </row>
    <row r="45" spans="2:29" s="157" customFormat="1" ht="21.75" thickTop="1" x14ac:dyDescent="0.25">
      <c r="B45" s="393"/>
      <c r="C45" s="393"/>
      <c r="D45" s="393" t="s">
        <v>222</v>
      </c>
      <c r="E45" s="427">
        <v>6</v>
      </c>
      <c r="F45" s="427">
        <v>312</v>
      </c>
      <c r="G45" s="427">
        <v>261</v>
      </c>
      <c r="H45" s="427">
        <v>108</v>
      </c>
      <c r="I45" s="427">
        <v>100</v>
      </c>
      <c r="J45" s="427">
        <v>77</v>
      </c>
      <c r="K45" s="427">
        <v>14</v>
      </c>
      <c r="L45" s="427">
        <v>5</v>
      </c>
      <c r="M45" s="427">
        <v>4</v>
      </c>
      <c r="N45" s="427">
        <v>90</v>
      </c>
      <c r="O45" s="429">
        <v>0.38314176245210729</v>
      </c>
      <c r="P45" s="427">
        <v>39</v>
      </c>
      <c r="Q45" s="427">
        <v>36</v>
      </c>
      <c r="R45" s="427">
        <v>10</v>
      </c>
      <c r="S45" s="427">
        <v>75</v>
      </c>
      <c r="T45" s="427">
        <v>3</v>
      </c>
      <c r="U45" s="427">
        <v>2</v>
      </c>
      <c r="V45" s="429">
        <v>0.47756410256410259</v>
      </c>
      <c r="W45" s="429">
        <v>0.52107279693486586</v>
      </c>
      <c r="X45" s="429">
        <v>0.9986368994989685</v>
      </c>
      <c r="Y45" s="429">
        <v>0.43421052631578949</v>
      </c>
      <c r="Z45" s="267"/>
      <c r="AC45" s="41"/>
    </row>
    <row r="46" spans="2:29" s="157" customFormat="1" ht="21" x14ac:dyDescent="0.25">
      <c r="B46" s="325"/>
      <c r="C46" s="325"/>
      <c r="D46" s="326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7"/>
      <c r="P46" s="325"/>
      <c r="Q46" s="325"/>
      <c r="R46" s="325"/>
      <c r="S46" s="325"/>
      <c r="T46" s="325"/>
      <c r="U46" s="325"/>
      <c r="V46" s="327"/>
      <c r="W46" s="327"/>
      <c r="X46" s="327"/>
      <c r="Y46" s="327"/>
      <c r="Z46" s="267"/>
      <c r="AC46" s="41"/>
    </row>
    <row r="47" spans="2:29" s="42" customForma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42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9" ht="30" customHeight="1" x14ac:dyDescent="0.25">
      <c r="B49" s="99"/>
      <c r="C49" s="729" t="s">
        <v>6</v>
      </c>
      <c r="D49" s="729"/>
      <c r="E49" s="729"/>
      <c r="F49" s="729"/>
      <c r="G49" s="729"/>
      <c r="H49" s="729"/>
      <c r="I49" s="729"/>
      <c r="J49" s="729"/>
      <c r="K49" s="729"/>
      <c r="L49" s="729"/>
      <c r="M49" s="729"/>
      <c r="N49" s="729"/>
      <c r="O49" s="729"/>
      <c r="P49" s="729"/>
      <c r="Q49" s="729"/>
      <c r="R49" s="729"/>
      <c r="S49" s="729"/>
      <c r="T49" s="729"/>
      <c r="U49" s="729"/>
      <c r="V49" s="729"/>
      <c r="W49" s="729"/>
      <c r="X49" s="729"/>
      <c r="Y49" s="729"/>
    </row>
    <row r="50" spans="2:29" s="42" customFormat="1" ht="9.9499999999999993" customHeight="1" x14ac:dyDescent="0.25">
      <c r="B50" s="99"/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2:29" ht="20.25" customHeight="1" x14ac:dyDescent="0.25">
      <c r="B51" s="129" t="s">
        <v>133</v>
      </c>
      <c r="C51" s="129" t="s">
        <v>19</v>
      </c>
      <c r="D51" s="129" t="s">
        <v>134</v>
      </c>
      <c r="E51" s="130" t="s">
        <v>3</v>
      </c>
      <c r="F51" s="130" t="s">
        <v>137</v>
      </c>
      <c r="G51" s="130" t="s">
        <v>138</v>
      </c>
      <c r="H51" s="130" t="s">
        <v>139</v>
      </c>
      <c r="I51" s="130" t="s">
        <v>140</v>
      </c>
      <c r="J51" s="130" t="s">
        <v>141</v>
      </c>
      <c r="K51" s="130" t="s">
        <v>142</v>
      </c>
      <c r="L51" s="130" t="s">
        <v>143</v>
      </c>
      <c r="M51" s="130" t="s">
        <v>144</v>
      </c>
      <c r="N51" s="130" t="s">
        <v>145</v>
      </c>
      <c r="O51" s="130" t="s">
        <v>146</v>
      </c>
      <c r="P51" s="130" t="s">
        <v>15</v>
      </c>
      <c r="Q51" s="130" t="s">
        <v>147</v>
      </c>
      <c r="R51" s="130" t="s">
        <v>148</v>
      </c>
      <c r="S51" s="130" t="s">
        <v>149</v>
      </c>
      <c r="T51" s="130" t="s">
        <v>150</v>
      </c>
      <c r="U51" s="130" t="s">
        <v>151</v>
      </c>
      <c r="V51" s="130" t="s">
        <v>152</v>
      </c>
      <c r="W51" s="130" t="s">
        <v>153</v>
      </c>
      <c r="X51" s="130" t="s">
        <v>154</v>
      </c>
      <c r="Y51" s="130" t="s">
        <v>155</v>
      </c>
    </row>
    <row r="52" spans="2:29" ht="19.5" x14ac:dyDescent="0.25">
      <c r="B52" s="129" t="s">
        <v>133</v>
      </c>
      <c r="C52" s="129" t="s">
        <v>19</v>
      </c>
      <c r="D52" s="131" t="s">
        <v>134</v>
      </c>
      <c r="E52" s="132" t="s">
        <v>156</v>
      </c>
      <c r="F52" s="133" t="s">
        <v>157</v>
      </c>
      <c r="G52" s="134" t="s">
        <v>158</v>
      </c>
      <c r="H52" s="132" t="s">
        <v>159</v>
      </c>
      <c r="I52" s="136" t="s">
        <v>160</v>
      </c>
      <c r="J52" s="132" t="s">
        <v>161</v>
      </c>
      <c r="K52" s="137" t="s">
        <v>162</v>
      </c>
      <c r="L52" s="132" t="s">
        <v>163</v>
      </c>
      <c r="M52" s="132" t="s">
        <v>164</v>
      </c>
      <c r="N52" s="132" t="s">
        <v>165</v>
      </c>
      <c r="O52" s="138" t="s">
        <v>166</v>
      </c>
      <c r="P52" s="132" t="s">
        <v>167</v>
      </c>
      <c r="Q52" s="132" t="s">
        <v>168</v>
      </c>
      <c r="R52" s="132" t="s">
        <v>169</v>
      </c>
      <c r="S52" s="132" t="s">
        <v>170</v>
      </c>
      <c r="T52" s="137" t="s">
        <v>171</v>
      </c>
      <c r="U52" s="136" t="s">
        <v>172</v>
      </c>
      <c r="V52" s="139" t="s">
        <v>173</v>
      </c>
      <c r="W52" s="139" t="s">
        <v>174</v>
      </c>
      <c r="X52" s="139" t="s">
        <v>175</v>
      </c>
      <c r="Y52" s="140" t="s">
        <v>176</v>
      </c>
    </row>
    <row r="53" spans="2:29" ht="21" x14ac:dyDescent="0.25">
      <c r="B53" s="422">
        <v>21</v>
      </c>
      <c r="C53" s="422" t="s">
        <v>441</v>
      </c>
      <c r="D53" s="321" t="s">
        <v>66</v>
      </c>
      <c r="E53" s="422">
        <v>7</v>
      </c>
      <c r="F53" s="422">
        <v>21</v>
      </c>
      <c r="G53" s="422">
        <v>20</v>
      </c>
      <c r="H53" s="422">
        <v>13</v>
      </c>
      <c r="I53" s="422">
        <v>11</v>
      </c>
      <c r="J53" s="422">
        <v>6</v>
      </c>
      <c r="K53" s="422">
        <v>1</v>
      </c>
      <c r="L53" s="422">
        <v>3</v>
      </c>
      <c r="M53" s="422">
        <v>1</v>
      </c>
      <c r="N53" s="422">
        <v>12</v>
      </c>
      <c r="O53" s="424">
        <v>0.55000000000000004</v>
      </c>
      <c r="P53" s="422">
        <v>1</v>
      </c>
      <c r="Q53" s="422">
        <v>2</v>
      </c>
      <c r="R53" s="422">
        <v>0</v>
      </c>
      <c r="S53" s="422">
        <v>8</v>
      </c>
      <c r="T53" s="422">
        <v>0</v>
      </c>
      <c r="U53" s="422">
        <v>0</v>
      </c>
      <c r="V53" s="424">
        <v>0.57099999999999995</v>
      </c>
      <c r="W53" s="424">
        <v>1.05</v>
      </c>
      <c r="X53" s="424">
        <v>1.621</v>
      </c>
      <c r="Y53" s="424">
        <v>0.45500000000000002</v>
      </c>
      <c r="Z53" s="321"/>
      <c r="AA53" s="40" t="s">
        <v>68</v>
      </c>
      <c r="AC53" s="102" t="s">
        <v>70</v>
      </c>
    </row>
    <row r="54" spans="2:29" ht="21" x14ac:dyDescent="0.25">
      <c r="B54" s="422">
        <v>4</v>
      </c>
      <c r="C54" s="422" t="s">
        <v>442</v>
      </c>
      <c r="D54" s="321" t="s">
        <v>307</v>
      </c>
      <c r="E54" s="422">
        <v>5</v>
      </c>
      <c r="F54" s="422">
        <v>21</v>
      </c>
      <c r="G54" s="422">
        <v>18</v>
      </c>
      <c r="H54" s="422">
        <v>9</v>
      </c>
      <c r="I54" s="422">
        <v>9</v>
      </c>
      <c r="J54" s="422">
        <v>7</v>
      </c>
      <c r="K54" s="422">
        <v>2</v>
      </c>
      <c r="L54" s="422">
        <v>0</v>
      </c>
      <c r="M54" s="422">
        <v>0</v>
      </c>
      <c r="N54" s="422">
        <v>8</v>
      </c>
      <c r="O54" s="424">
        <v>0.5</v>
      </c>
      <c r="P54" s="422">
        <v>2</v>
      </c>
      <c r="Q54" s="422">
        <v>1</v>
      </c>
      <c r="R54" s="422">
        <v>1</v>
      </c>
      <c r="S54" s="422">
        <v>4</v>
      </c>
      <c r="T54" s="422">
        <v>0</v>
      </c>
      <c r="U54" s="422">
        <v>0</v>
      </c>
      <c r="V54" s="424">
        <v>0.57099999999999995</v>
      </c>
      <c r="W54" s="424">
        <v>0.61099999999999999</v>
      </c>
      <c r="X54" s="424">
        <v>1.1830000000000001</v>
      </c>
      <c r="Y54" s="424">
        <v>0.55600000000000005</v>
      </c>
      <c r="Z54" s="321"/>
      <c r="AC54" s="102" t="s">
        <v>69</v>
      </c>
    </row>
    <row r="55" spans="2:29" s="368" customFormat="1" ht="21" x14ac:dyDescent="0.25">
      <c r="B55" s="422">
        <v>2</v>
      </c>
      <c r="C55" s="422" t="s">
        <v>443</v>
      </c>
      <c r="D55" s="321" t="s">
        <v>225</v>
      </c>
      <c r="E55" s="422">
        <v>1</v>
      </c>
      <c r="F55" s="422">
        <v>3</v>
      </c>
      <c r="G55" s="422">
        <v>2</v>
      </c>
      <c r="H55" s="422">
        <v>2</v>
      </c>
      <c r="I55" s="422">
        <v>1</v>
      </c>
      <c r="J55" s="422">
        <v>1</v>
      </c>
      <c r="K55" s="422">
        <v>0</v>
      </c>
      <c r="L55" s="422">
        <v>0</v>
      </c>
      <c r="M55" s="422">
        <v>0</v>
      </c>
      <c r="N55" s="422">
        <v>0</v>
      </c>
      <c r="O55" s="424">
        <v>0.5</v>
      </c>
      <c r="P55" s="422">
        <v>1</v>
      </c>
      <c r="Q55" s="422">
        <v>0</v>
      </c>
      <c r="R55" s="422">
        <v>0</v>
      </c>
      <c r="S55" s="422">
        <v>0</v>
      </c>
      <c r="T55" s="422">
        <v>0</v>
      </c>
      <c r="U55" s="422">
        <v>0</v>
      </c>
      <c r="V55" s="424">
        <v>0.66700000000000004</v>
      </c>
      <c r="W55" s="424">
        <v>0.5</v>
      </c>
      <c r="X55" s="424">
        <v>1.167</v>
      </c>
      <c r="Y55" s="424">
        <v>0</v>
      </c>
      <c r="Z55" s="321"/>
      <c r="AC55" s="369"/>
    </row>
    <row r="56" spans="2:29" s="368" customFormat="1" ht="21" x14ac:dyDescent="0.25">
      <c r="B56" s="422">
        <v>29</v>
      </c>
      <c r="C56" s="422" t="s">
        <v>444</v>
      </c>
      <c r="D56" s="321" t="s">
        <v>67</v>
      </c>
      <c r="E56" s="422">
        <v>7</v>
      </c>
      <c r="F56" s="422">
        <v>31</v>
      </c>
      <c r="G56" s="422">
        <v>24</v>
      </c>
      <c r="H56" s="422">
        <v>9</v>
      </c>
      <c r="I56" s="422">
        <v>11</v>
      </c>
      <c r="J56" s="422">
        <v>8</v>
      </c>
      <c r="K56" s="422">
        <v>3</v>
      </c>
      <c r="L56" s="422">
        <v>0</v>
      </c>
      <c r="M56" s="422">
        <v>0</v>
      </c>
      <c r="N56" s="422">
        <v>7</v>
      </c>
      <c r="O56" s="424">
        <v>0.45800000000000002</v>
      </c>
      <c r="P56" s="422">
        <v>4</v>
      </c>
      <c r="Q56" s="422">
        <v>6</v>
      </c>
      <c r="R56" s="422">
        <v>2</v>
      </c>
      <c r="S56" s="422">
        <v>6</v>
      </c>
      <c r="T56" s="422">
        <v>0</v>
      </c>
      <c r="U56" s="422">
        <v>1</v>
      </c>
      <c r="V56" s="424">
        <v>0.54800000000000004</v>
      </c>
      <c r="W56" s="424">
        <v>0.58299999999999996</v>
      </c>
      <c r="X56" s="424">
        <v>1.1319999999999999</v>
      </c>
      <c r="Y56" s="424">
        <v>0.35699999999999998</v>
      </c>
      <c r="Z56" s="321"/>
      <c r="AC56" s="369"/>
    </row>
    <row r="57" spans="2:29" s="368" customFormat="1" ht="21" x14ac:dyDescent="0.25">
      <c r="B57" s="422">
        <v>8</v>
      </c>
      <c r="C57" s="422" t="s">
        <v>445</v>
      </c>
      <c r="D57" s="321" t="s">
        <v>73</v>
      </c>
      <c r="E57" s="422">
        <v>6</v>
      </c>
      <c r="F57" s="422">
        <v>24</v>
      </c>
      <c r="G57" s="422">
        <v>19</v>
      </c>
      <c r="H57" s="422">
        <v>9</v>
      </c>
      <c r="I57" s="422">
        <v>8</v>
      </c>
      <c r="J57" s="422">
        <v>5</v>
      </c>
      <c r="K57" s="422">
        <v>2</v>
      </c>
      <c r="L57" s="422">
        <v>0</v>
      </c>
      <c r="M57" s="422">
        <v>0</v>
      </c>
      <c r="N57" s="422">
        <v>5</v>
      </c>
      <c r="O57" s="424">
        <v>0.42099999999999999</v>
      </c>
      <c r="P57" s="422">
        <v>3</v>
      </c>
      <c r="Q57" s="422">
        <v>4</v>
      </c>
      <c r="R57" s="422">
        <v>2</v>
      </c>
      <c r="S57" s="422">
        <v>11</v>
      </c>
      <c r="T57" s="422">
        <v>1</v>
      </c>
      <c r="U57" s="422">
        <v>0</v>
      </c>
      <c r="V57" s="424">
        <v>0.54200000000000004</v>
      </c>
      <c r="W57" s="424">
        <v>0.52600000000000002</v>
      </c>
      <c r="X57" s="424">
        <v>1.0680000000000001</v>
      </c>
      <c r="Y57" s="424">
        <v>0.375</v>
      </c>
      <c r="Z57" s="321"/>
      <c r="AC57" s="369"/>
    </row>
    <row r="58" spans="2:29" s="368" customFormat="1" ht="21" x14ac:dyDescent="0.25">
      <c r="B58" s="422">
        <v>45</v>
      </c>
      <c r="C58" s="422" t="s">
        <v>446</v>
      </c>
      <c r="D58" s="321" t="s">
        <v>336</v>
      </c>
      <c r="E58" s="422">
        <v>5</v>
      </c>
      <c r="F58" s="422">
        <v>16</v>
      </c>
      <c r="G58" s="422">
        <v>12</v>
      </c>
      <c r="H58" s="422">
        <v>5</v>
      </c>
      <c r="I58" s="422">
        <v>5</v>
      </c>
      <c r="J58" s="422">
        <v>5</v>
      </c>
      <c r="K58" s="422">
        <v>0</v>
      </c>
      <c r="L58" s="422">
        <v>0</v>
      </c>
      <c r="M58" s="422">
        <v>0</v>
      </c>
      <c r="N58" s="422">
        <v>3</v>
      </c>
      <c r="O58" s="424">
        <v>0.41699999999999998</v>
      </c>
      <c r="P58" s="422">
        <v>2</v>
      </c>
      <c r="Q58" s="422">
        <v>1</v>
      </c>
      <c r="R58" s="422">
        <v>2</v>
      </c>
      <c r="S58" s="422">
        <v>3</v>
      </c>
      <c r="T58" s="422">
        <v>1</v>
      </c>
      <c r="U58" s="422">
        <v>0</v>
      </c>
      <c r="V58" s="424">
        <v>0.56299999999999994</v>
      </c>
      <c r="W58" s="424">
        <v>0.41699999999999998</v>
      </c>
      <c r="X58" s="424">
        <v>0.97899999999999998</v>
      </c>
      <c r="Y58" s="424">
        <v>0.28599999999999998</v>
      </c>
      <c r="Z58" s="321"/>
      <c r="AC58" s="369"/>
    </row>
    <row r="59" spans="2:29" s="368" customFormat="1" ht="21" x14ac:dyDescent="0.25">
      <c r="B59" s="422">
        <v>18</v>
      </c>
      <c r="C59" s="422" t="s">
        <v>295</v>
      </c>
      <c r="D59" s="321" t="s">
        <v>302</v>
      </c>
      <c r="E59" s="422">
        <v>5</v>
      </c>
      <c r="F59" s="422">
        <v>20</v>
      </c>
      <c r="G59" s="422">
        <v>16</v>
      </c>
      <c r="H59" s="422">
        <v>5</v>
      </c>
      <c r="I59" s="422">
        <v>6</v>
      </c>
      <c r="J59" s="422">
        <v>5</v>
      </c>
      <c r="K59" s="422">
        <v>1</v>
      </c>
      <c r="L59" s="422">
        <v>0</v>
      </c>
      <c r="M59" s="422">
        <v>0</v>
      </c>
      <c r="N59" s="422">
        <v>5</v>
      </c>
      <c r="O59" s="424">
        <v>0.375</v>
      </c>
      <c r="P59" s="422">
        <v>4</v>
      </c>
      <c r="Q59" s="422">
        <v>3</v>
      </c>
      <c r="R59" s="422">
        <v>0</v>
      </c>
      <c r="S59" s="422">
        <v>3</v>
      </c>
      <c r="T59" s="422">
        <v>1</v>
      </c>
      <c r="U59" s="422">
        <v>0</v>
      </c>
      <c r="V59" s="424">
        <v>0.5</v>
      </c>
      <c r="W59" s="424">
        <v>0.438</v>
      </c>
      <c r="X59" s="424">
        <v>0.93799999999999994</v>
      </c>
      <c r="Y59" s="424">
        <v>0.38500000000000001</v>
      </c>
      <c r="Z59" s="321"/>
      <c r="AC59" s="369"/>
    </row>
    <row r="60" spans="2:29" s="368" customFormat="1" ht="21" x14ac:dyDescent="0.25">
      <c r="B60" s="422">
        <v>17</v>
      </c>
      <c r="C60" s="422" t="s">
        <v>447</v>
      </c>
      <c r="D60" s="321" t="s">
        <v>72</v>
      </c>
      <c r="E60" s="422">
        <v>6</v>
      </c>
      <c r="F60" s="422">
        <v>21</v>
      </c>
      <c r="G60" s="422">
        <v>18</v>
      </c>
      <c r="H60" s="422">
        <v>3</v>
      </c>
      <c r="I60" s="422">
        <v>6</v>
      </c>
      <c r="J60" s="422">
        <v>4</v>
      </c>
      <c r="K60" s="422">
        <v>2</v>
      </c>
      <c r="L60" s="422">
        <v>0</v>
      </c>
      <c r="M60" s="422">
        <v>0</v>
      </c>
      <c r="N60" s="422">
        <v>5</v>
      </c>
      <c r="O60" s="424">
        <v>0.33300000000000002</v>
      </c>
      <c r="P60" s="422">
        <v>2</v>
      </c>
      <c r="Q60" s="422">
        <v>0</v>
      </c>
      <c r="R60" s="422">
        <v>1</v>
      </c>
      <c r="S60" s="422">
        <v>2</v>
      </c>
      <c r="T60" s="422">
        <v>0</v>
      </c>
      <c r="U60" s="422">
        <v>0</v>
      </c>
      <c r="V60" s="424">
        <v>0.42899999999999999</v>
      </c>
      <c r="W60" s="424">
        <v>0.44400000000000001</v>
      </c>
      <c r="X60" s="424">
        <v>0.873</v>
      </c>
      <c r="Y60" s="424">
        <v>0.36399999999999999</v>
      </c>
      <c r="Z60" s="321"/>
      <c r="AC60" s="369"/>
    </row>
    <row r="61" spans="2:29" s="368" customFormat="1" ht="21" x14ac:dyDescent="0.25">
      <c r="B61" s="422">
        <v>26</v>
      </c>
      <c r="C61" s="422" t="s">
        <v>448</v>
      </c>
      <c r="D61" s="321" t="s">
        <v>78</v>
      </c>
      <c r="E61" s="422">
        <v>4</v>
      </c>
      <c r="F61" s="422">
        <v>13</v>
      </c>
      <c r="G61" s="422">
        <v>13</v>
      </c>
      <c r="H61" s="422">
        <v>4</v>
      </c>
      <c r="I61" s="422">
        <v>4</v>
      </c>
      <c r="J61" s="422">
        <v>4</v>
      </c>
      <c r="K61" s="422">
        <v>0</v>
      </c>
      <c r="L61" s="422">
        <v>0</v>
      </c>
      <c r="M61" s="422">
        <v>0</v>
      </c>
      <c r="N61" s="422">
        <v>1</v>
      </c>
      <c r="O61" s="424">
        <v>0.308</v>
      </c>
      <c r="P61" s="422">
        <v>0</v>
      </c>
      <c r="Q61" s="422">
        <v>3</v>
      </c>
      <c r="R61" s="422">
        <v>0</v>
      </c>
      <c r="S61" s="422">
        <v>3</v>
      </c>
      <c r="T61" s="422">
        <v>0</v>
      </c>
      <c r="U61" s="422">
        <v>0</v>
      </c>
      <c r="V61" s="424">
        <v>0.308</v>
      </c>
      <c r="W61" s="424">
        <v>0.308</v>
      </c>
      <c r="X61" s="424">
        <v>0.61499999999999999</v>
      </c>
      <c r="Y61" s="424">
        <v>0.2</v>
      </c>
      <c r="Z61" s="321"/>
      <c r="AC61" s="369"/>
    </row>
    <row r="62" spans="2:29" s="368" customFormat="1" ht="21" x14ac:dyDescent="0.25">
      <c r="B62" s="422">
        <v>91</v>
      </c>
      <c r="C62" s="422" t="s">
        <v>449</v>
      </c>
      <c r="D62" s="321" t="s">
        <v>76</v>
      </c>
      <c r="E62" s="422">
        <v>6</v>
      </c>
      <c r="F62" s="422">
        <v>24</v>
      </c>
      <c r="G62" s="422">
        <v>20</v>
      </c>
      <c r="H62" s="422">
        <v>11</v>
      </c>
      <c r="I62" s="422">
        <v>6</v>
      </c>
      <c r="J62" s="422">
        <v>4</v>
      </c>
      <c r="K62" s="422">
        <v>1</v>
      </c>
      <c r="L62" s="422">
        <v>1</v>
      </c>
      <c r="M62" s="422">
        <v>0</v>
      </c>
      <c r="N62" s="422">
        <v>7</v>
      </c>
      <c r="O62" s="424">
        <v>0.3</v>
      </c>
      <c r="P62" s="422">
        <v>3</v>
      </c>
      <c r="Q62" s="422">
        <v>3</v>
      </c>
      <c r="R62" s="422">
        <v>1</v>
      </c>
      <c r="S62" s="422">
        <v>5</v>
      </c>
      <c r="T62" s="422">
        <v>0</v>
      </c>
      <c r="U62" s="422">
        <v>0</v>
      </c>
      <c r="V62" s="424">
        <v>0.41699999999999998</v>
      </c>
      <c r="W62" s="424">
        <v>0.45</v>
      </c>
      <c r="X62" s="424">
        <v>0.86699999999999999</v>
      </c>
      <c r="Y62" s="424">
        <v>0.27300000000000002</v>
      </c>
      <c r="Z62" s="321"/>
      <c r="AC62" s="369"/>
    </row>
    <row r="63" spans="2:29" s="368" customFormat="1" ht="21" x14ac:dyDescent="0.25">
      <c r="B63" s="422">
        <v>10</v>
      </c>
      <c r="C63" s="422" t="s">
        <v>450</v>
      </c>
      <c r="D63" s="321" t="s">
        <v>334</v>
      </c>
      <c r="E63" s="422">
        <v>4</v>
      </c>
      <c r="F63" s="422">
        <v>14</v>
      </c>
      <c r="G63" s="422">
        <v>14</v>
      </c>
      <c r="H63" s="422">
        <v>2</v>
      </c>
      <c r="I63" s="422">
        <v>3</v>
      </c>
      <c r="J63" s="422">
        <v>3</v>
      </c>
      <c r="K63" s="422">
        <v>0</v>
      </c>
      <c r="L63" s="422">
        <v>0</v>
      </c>
      <c r="M63" s="422">
        <v>0</v>
      </c>
      <c r="N63" s="422">
        <v>1</v>
      </c>
      <c r="O63" s="424">
        <v>0.214</v>
      </c>
      <c r="P63" s="422">
        <v>0</v>
      </c>
      <c r="Q63" s="422">
        <v>1</v>
      </c>
      <c r="R63" s="422">
        <v>0</v>
      </c>
      <c r="S63" s="422">
        <v>2</v>
      </c>
      <c r="T63" s="422">
        <v>0</v>
      </c>
      <c r="U63" s="422">
        <v>0</v>
      </c>
      <c r="V63" s="424">
        <v>0.214</v>
      </c>
      <c r="W63" s="424">
        <v>0.214</v>
      </c>
      <c r="X63" s="424">
        <v>0.42899999999999999</v>
      </c>
      <c r="Y63" s="424">
        <v>1</v>
      </c>
      <c r="Z63" s="321"/>
      <c r="AC63" s="369"/>
    </row>
    <row r="64" spans="2:29" ht="21" x14ac:dyDescent="0.25">
      <c r="B64" s="422">
        <v>44</v>
      </c>
      <c r="C64" s="422" t="s">
        <v>451</v>
      </c>
      <c r="D64" s="321" t="s">
        <v>74</v>
      </c>
      <c r="E64" s="422">
        <v>6</v>
      </c>
      <c r="F64" s="422">
        <v>20</v>
      </c>
      <c r="G64" s="422">
        <v>17</v>
      </c>
      <c r="H64" s="422">
        <v>4</v>
      </c>
      <c r="I64" s="422">
        <v>3</v>
      </c>
      <c r="J64" s="422">
        <v>3</v>
      </c>
      <c r="K64" s="422">
        <v>0</v>
      </c>
      <c r="L64" s="422">
        <v>0</v>
      </c>
      <c r="M64" s="422">
        <v>0</v>
      </c>
      <c r="N64" s="422">
        <v>1</v>
      </c>
      <c r="O64" s="424">
        <v>0.17599999999999999</v>
      </c>
      <c r="P64" s="422">
        <v>2</v>
      </c>
      <c r="Q64" s="422">
        <v>6</v>
      </c>
      <c r="R64" s="422">
        <v>1</v>
      </c>
      <c r="S64" s="422">
        <v>1</v>
      </c>
      <c r="T64" s="422">
        <v>0</v>
      </c>
      <c r="U64" s="422">
        <v>0</v>
      </c>
      <c r="V64" s="424">
        <v>0.3</v>
      </c>
      <c r="W64" s="424">
        <v>0.17599999999999999</v>
      </c>
      <c r="X64" s="424">
        <v>0.47599999999999998</v>
      </c>
      <c r="Y64" s="424">
        <v>0.2</v>
      </c>
      <c r="Z64" s="321"/>
      <c r="AC64" s="102" t="s">
        <v>73</v>
      </c>
    </row>
    <row r="65" spans="2:29" s="368" customFormat="1" ht="21" x14ac:dyDescent="0.25">
      <c r="B65" s="422">
        <v>5</v>
      </c>
      <c r="C65" s="422" t="s">
        <v>452</v>
      </c>
      <c r="D65" s="321" t="s">
        <v>131</v>
      </c>
      <c r="E65" s="422">
        <v>5</v>
      </c>
      <c r="F65" s="422">
        <v>20</v>
      </c>
      <c r="G65" s="422">
        <v>15</v>
      </c>
      <c r="H65" s="422">
        <v>6</v>
      </c>
      <c r="I65" s="422">
        <v>2</v>
      </c>
      <c r="J65" s="422">
        <v>2</v>
      </c>
      <c r="K65" s="422">
        <v>0</v>
      </c>
      <c r="L65" s="422">
        <v>0</v>
      </c>
      <c r="M65" s="422">
        <v>0</v>
      </c>
      <c r="N65" s="422">
        <v>1</v>
      </c>
      <c r="O65" s="424">
        <v>0.13300000000000001</v>
      </c>
      <c r="P65" s="422">
        <v>4</v>
      </c>
      <c r="Q65" s="422">
        <v>3</v>
      </c>
      <c r="R65" s="422">
        <v>1</v>
      </c>
      <c r="S65" s="422">
        <v>3</v>
      </c>
      <c r="T65" s="422">
        <v>0</v>
      </c>
      <c r="U65" s="422">
        <v>0</v>
      </c>
      <c r="V65" s="424">
        <v>0.35</v>
      </c>
      <c r="W65" s="424">
        <v>0.13300000000000001</v>
      </c>
      <c r="X65" s="424">
        <v>0.48299999999999998</v>
      </c>
      <c r="Y65" s="424">
        <v>0</v>
      </c>
      <c r="Z65" s="321"/>
      <c r="AC65" s="369"/>
    </row>
    <row r="66" spans="2:29" s="249" customFormat="1" ht="21" x14ac:dyDescent="0.25">
      <c r="B66" s="422">
        <v>71</v>
      </c>
      <c r="C66" s="422" t="s">
        <v>453</v>
      </c>
      <c r="D66" s="321" t="s">
        <v>71</v>
      </c>
      <c r="E66" s="422">
        <v>7</v>
      </c>
      <c r="F66" s="422">
        <v>21</v>
      </c>
      <c r="G66" s="422">
        <v>19</v>
      </c>
      <c r="H66" s="422">
        <v>2</v>
      </c>
      <c r="I66" s="422">
        <v>2</v>
      </c>
      <c r="J66" s="422">
        <v>1</v>
      </c>
      <c r="K66" s="422">
        <v>0</v>
      </c>
      <c r="L66" s="422">
        <v>1</v>
      </c>
      <c r="M66" s="422">
        <v>0</v>
      </c>
      <c r="N66" s="422">
        <v>3</v>
      </c>
      <c r="O66" s="424">
        <v>0.105</v>
      </c>
      <c r="P66" s="422">
        <v>1</v>
      </c>
      <c r="Q66" s="422">
        <v>4</v>
      </c>
      <c r="R66" s="422">
        <v>0</v>
      </c>
      <c r="S66" s="422">
        <v>5</v>
      </c>
      <c r="T66" s="422">
        <v>0</v>
      </c>
      <c r="U66" s="422">
        <v>1</v>
      </c>
      <c r="V66" s="424">
        <v>0.14299999999999999</v>
      </c>
      <c r="W66" s="424">
        <v>0.21099999999999999</v>
      </c>
      <c r="X66" s="424">
        <v>0.35299999999999998</v>
      </c>
      <c r="Y66" s="424">
        <v>8.3000000000000004E-2</v>
      </c>
      <c r="Z66" s="321"/>
      <c r="AC66" s="158"/>
    </row>
    <row r="67" spans="2:29" s="249" customFormat="1" ht="21" x14ac:dyDescent="0.25">
      <c r="B67" s="422">
        <v>90</v>
      </c>
      <c r="C67" s="422" t="s">
        <v>454</v>
      </c>
      <c r="D67" s="321" t="s">
        <v>303</v>
      </c>
      <c r="E67" s="422">
        <v>3</v>
      </c>
      <c r="F67" s="422">
        <v>7</v>
      </c>
      <c r="G67" s="422">
        <v>6</v>
      </c>
      <c r="H67" s="422">
        <v>1</v>
      </c>
      <c r="I67" s="422">
        <v>0</v>
      </c>
      <c r="J67" s="422">
        <v>0</v>
      </c>
      <c r="K67" s="422">
        <v>0</v>
      </c>
      <c r="L67" s="422">
        <v>0</v>
      </c>
      <c r="M67" s="422">
        <v>0</v>
      </c>
      <c r="N67" s="422">
        <v>0</v>
      </c>
      <c r="O67" s="424">
        <v>0</v>
      </c>
      <c r="P67" s="422">
        <v>1</v>
      </c>
      <c r="Q67" s="422">
        <v>3</v>
      </c>
      <c r="R67" s="422">
        <v>0</v>
      </c>
      <c r="S67" s="422">
        <v>0</v>
      </c>
      <c r="T67" s="422">
        <v>1</v>
      </c>
      <c r="U67" s="422">
        <v>0</v>
      </c>
      <c r="V67" s="424">
        <v>0.14299999999999999</v>
      </c>
      <c r="W67" s="424">
        <v>0</v>
      </c>
      <c r="X67" s="424">
        <v>0.14299999999999999</v>
      </c>
      <c r="Y67" s="424">
        <v>0</v>
      </c>
      <c r="Z67" s="321"/>
      <c r="AC67" s="158"/>
    </row>
    <row r="68" spans="2:29" s="368" customFormat="1" ht="21" x14ac:dyDescent="0.25">
      <c r="B68" s="422">
        <v>42</v>
      </c>
      <c r="C68" s="422" t="s">
        <v>455</v>
      </c>
      <c r="D68" s="321" t="s">
        <v>77</v>
      </c>
      <c r="E68" s="422">
        <v>2</v>
      </c>
      <c r="F68" s="422">
        <v>8</v>
      </c>
      <c r="G68" s="422">
        <v>4</v>
      </c>
      <c r="H68" s="422">
        <v>2</v>
      </c>
      <c r="I68" s="422">
        <v>0</v>
      </c>
      <c r="J68" s="422">
        <v>0</v>
      </c>
      <c r="K68" s="422">
        <v>0</v>
      </c>
      <c r="L68" s="422">
        <v>0</v>
      </c>
      <c r="M68" s="422">
        <v>0</v>
      </c>
      <c r="N68" s="422">
        <v>0</v>
      </c>
      <c r="O68" s="424">
        <v>0</v>
      </c>
      <c r="P68" s="422">
        <v>4</v>
      </c>
      <c r="Q68" s="422">
        <v>1</v>
      </c>
      <c r="R68" s="422">
        <v>0</v>
      </c>
      <c r="S68" s="422">
        <v>4</v>
      </c>
      <c r="T68" s="422">
        <v>0</v>
      </c>
      <c r="U68" s="422">
        <v>0</v>
      </c>
      <c r="V68" s="424">
        <v>0.5</v>
      </c>
      <c r="W68" s="424">
        <v>0</v>
      </c>
      <c r="X68" s="424">
        <v>0.5</v>
      </c>
      <c r="Y68" s="424">
        <v>0</v>
      </c>
      <c r="Z68" s="321"/>
      <c r="AC68" s="369"/>
    </row>
    <row r="69" spans="2:29" s="249" customFormat="1" ht="21" x14ac:dyDescent="0.25">
      <c r="B69" s="422">
        <v>7</v>
      </c>
      <c r="C69" s="422" t="s">
        <v>456</v>
      </c>
      <c r="D69" s="321" t="s">
        <v>471</v>
      </c>
      <c r="E69" s="422">
        <v>1</v>
      </c>
      <c r="F69" s="422">
        <v>2</v>
      </c>
      <c r="G69" s="422">
        <v>1</v>
      </c>
      <c r="H69" s="422">
        <v>1</v>
      </c>
      <c r="I69" s="422">
        <v>0</v>
      </c>
      <c r="J69" s="422">
        <v>0</v>
      </c>
      <c r="K69" s="422">
        <v>0</v>
      </c>
      <c r="L69" s="422">
        <v>0</v>
      </c>
      <c r="M69" s="422">
        <v>0</v>
      </c>
      <c r="N69" s="422">
        <v>0</v>
      </c>
      <c r="O69" s="424">
        <v>0</v>
      </c>
      <c r="P69" s="422">
        <v>1</v>
      </c>
      <c r="Q69" s="422">
        <v>0</v>
      </c>
      <c r="R69" s="422">
        <v>0</v>
      </c>
      <c r="S69" s="422">
        <v>0</v>
      </c>
      <c r="T69" s="422">
        <v>0</v>
      </c>
      <c r="U69" s="422">
        <v>0</v>
      </c>
      <c r="V69" s="424">
        <v>0.5</v>
      </c>
      <c r="W69" s="424">
        <v>0</v>
      </c>
      <c r="X69" s="424">
        <v>0.5</v>
      </c>
      <c r="Y69" s="424">
        <v>0</v>
      </c>
      <c r="Z69" s="321"/>
      <c r="AC69" s="158"/>
    </row>
    <row r="70" spans="2:29" s="249" customFormat="1" ht="21.75" thickBot="1" x14ac:dyDescent="0.3">
      <c r="B70" s="422">
        <v>12</v>
      </c>
      <c r="C70" s="422" t="s">
        <v>457</v>
      </c>
      <c r="D70" s="321" t="s">
        <v>80</v>
      </c>
      <c r="E70" s="422">
        <v>6</v>
      </c>
      <c r="F70" s="422">
        <v>18</v>
      </c>
      <c r="G70" s="422">
        <v>15</v>
      </c>
      <c r="H70" s="422">
        <v>3</v>
      </c>
      <c r="I70" s="422">
        <v>0</v>
      </c>
      <c r="J70" s="422">
        <v>0</v>
      </c>
      <c r="K70" s="422">
        <v>0</v>
      </c>
      <c r="L70" s="422">
        <v>0</v>
      </c>
      <c r="M70" s="422">
        <v>0</v>
      </c>
      <c r="N70" s="422">
        <v>0</v>
      </c>
      <c r="O70" s="424">
        <v>0</v>
      </c>
      <c r="P70" s="422">
        <v>3</v>
      </c>
      <c r="Q70" s="422">
        <v>8</v>
      </c>
      <c r="R70" s="422">
        <v>0</v>
      </c>
      <c r="S70" s="422">
        <v>4</v>
      </c>
      <c r="T70" s="422">
        <v>0</v>
      </c>
      <c r="U70" s="422">
        <v>0</v>
      </c>
      <c r="V70" s="424">
        <v>0.16700000000000001</v>
      </c>
      <c r="W70" s="424">
        <v>0</v>
      </c>
      <c r="X70" s="424">
        <v>0.16700000000000001</v>
      </c>
      <c r="Y70" s="424">
        <v>0</v>
      </c>
      <c r="Z70" s="321"/>
      <c r="AC70" s="158"/>
    </row>
    <row r="71" spans="2:29" s="42" customFormat="1" ht="21.75" thickTop="1" x14ac:dyDescent="0.25">
      <c r="B71" s="393"/>
      <c r="C71" s="393"/>
      <c r="D71" s="393" t="s">
        <v>222</v>
      </c>
      <c r="E71" s="427">
        <v>7</v>
      </c>
      <c r="F71" s="427">
        <v>305</v>
      </c>
      <c r="G71" s="427">
        <v>254</v>
      </c>
      <c r="H71" s="427">
        <v>91</v>
      </c>
      <c r="I71" s="427">
        <v>77</v>
      </c>
      <c r="J71" s="427">
        <v>58</v>
      </c>
      <c r="K71" s="427">
        <v>12</v>
      </c>
      <c r="L71" s="427">
        <v>5</v>
      </c>
      <c r="M71" s="427">
        <v>1</v>
      </c>
      <c r="N71" s="427">
        <v>59</v>
      </c>
      <c r="O71" s="429">
        <v>0.30314960629921262</v>
      </c>
      <c r="P71" s="427">
        <v>38</v>
      </c>
      <c r="Q71" s="427">
        <v>49</v>
      </c>
      <c r="R71" s="427">
        <v>11</v>
      </c>
      <c r="S71" s="427">
        <v>64</v>
      </c>
      <c r="T71" s="427">
        <v>4</v>
      </c>
      <c r="U71" s="427">
        <v>2</v>
      </c>
      <c r="V71" s="429">
        <v>0.41311475409836068</v>
      </c>
      <c r="W71" s="429">
        <v>0.40157480314960631</v>
      </c>
      <c r="X71" s="429">
        <v>0.81468955724796699</v>
      </c>
      <c r="Y71" s="429">
        <v>0.2846153846153846</v>
      </c>
      <c r="Z71" s="321"/>
      <c r="AA71" s="103"/>
      <c r="AC71" s="102" t="s">
        <v>68</v>
      </c>
    </row>
    <row r="72" spans="2:29" ht="21" x14ac:dyDescent="0.25">
      <c r="B72" s="325"/>
      <c r="C72" s="325"/>
      <c r="D72" s="321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7"/>
      <c r="P72" s="325"/>
      <c r="Q72" s="325"/>
      <c r="R72" s="325"/>
      <c r="S72" s="325"/>
      <c r="T72" s="325"/>
      <c r="U72" s="325"/>
      <c r="V72" s="327"/>
      <c r="W72" s="327"/>
      <c r="X72" s="327"/>
      <c r="Y72" s="327"/>
      <c r="Z72" s="321"/>
      <c r="AC72" s="102" t="s">
        <v>76</v>
      </c>
    </row>
    <row r="73" spans="2:29" s="42" customForma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9" ht="30" customHeight="1" x14ac:dyDescent="0.25">
      <c r="B74" s="729" t="s">
        <v>4</v>
      </c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AA74" s="40" t="s">
        <v>81</v>
      </c>
    </row>
    <row r="75" spans="2:29" s="42" customFormat="1" ht="9.9499999999999993" customHeight="1" x14ac:dyDescent="0.25">
      <c r="B75" s="99"/>
      <c r="C75" s="98"/>
      <c r="D75" s="98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AA75" s="44"/>
    </row>
    <row r="76" spans="2:29" ht="20.25" customHeight="1" x14ac:dyDescent="0.25">
      <c r="B76" s="129" t="s">
        <v>133</v>
      </c>
      <c r="C76" s="129" t="s">
        <v>19</v>
      </c>
      <c r="D76" s="129" t="s">
        <v>134</v>
      </c>
      <c r="E76" s="130" t="s">
        <v>3</v>
      </c>
      <c r="F76" s="130" t="s">
        <v>137</v>
      </c>
      <c r="G76" s="130" t="s">
        <v>138</v>
      </c>
      <c r="H76" s="130" t="s">
        <v>139</v>
      </c>
      <c r="I76" s="130" t="s">
        <v>140</v>
      </c>
      <c r="J76" s="130" t="s">
        <v>141</v>
      </c>
      <c r="K76" s="130" t="s">
        <v>142</v>
      </c>
      <c r="L76" s="130" t="s">
        <v>143</v>
      </c>
      <c r="M76" s="130" t="s">
        <v>144</v>
      </c>
      <c r="N76" s="130" t="s">
        <v>145</v>
      </c>
      <c r="O76" s="130" t="s">
        <v>146</v>
      </c>
      <c r="P76" s="130" t="s">
        <v>15</v>
      </c>
      <c r="Q76" s="130" t="s">
        <v>147</v>
      </c>
      <c r="R76" s="130" t="s">
        <v>148</v>
      </c>
      <c r="S76" s="130" t="s">
        <v>149</v>
      </c>
      <c r="T76" s="130" t="s">
        <v>150</v>
      </c>
      <c r="U76" s="130" t="s">
        <v>151</v>
      </c>
      <c r="V76" s="130" t="s">
        <v>152</v>
      </c>
      <c r="W76" s="130" t="s">
        <v>153</v>
      </c>
      <c r="X76" s="130" t="s">
        <v>154</v>
      </c>
      <c r="Y76" s="130" t="s">
        <v>155</v>
      </c>
      <c r="AA76" s="40" t="s">
        <v>82</v>
      </c>
    </row>
    <row r="77" spans="2:29" ht="19.5" x14ac:dyDescent="0.25">
      <c r="B77" s="129" t="s">
        <v>133</v>
      </c>
      <c r="C77" s="129" t="s">
        <v>19</v>
      </c>
      <c r="D77" s="131" t="s">
        <v>134</v>
      </c>
      <c r="E77" s="132" t="s">
        <v>156</v>
      </c>
      <c r="F77" s="133" t="s">
        <v>157</v>
      </c>
      <c r="G77" s="134" t="s">
        <v>158</v>
      </c>
      <c r="H77" s="135" t="s">
        <v>159</v>
      </c>
      <c r="I77" s="136" t="s">
        <v>160</v>
      </c>
      <c r="J77" s="132" t="s">
        <v>161</v>
      </c>
      <c r="K77" s="137" t="s">
        <v>162</v>
      </c>
      <c r="L77" s="132" t="s">
        <v>163</v>
      </c>
      <c r="M77" s="132" t="s">
        <v>164</v>
      </c>
      <c r="N77" s="132" t="s">
        <v>165</v>
      </c>
      <c r="O77" s="138" t="s">
        <v>166</v>
      </c>
      <c r="P77" s="132" t="s">
        <v>167</v>
      </c>
      <c r="Q77" s="132" t="s">
        <v>168</v>
      </c>
      <c r="R77" s="132" t="s">
        <v>169</v>
      </c>
      <c r="S77" s="132" t="s">
        <v>170</v>
      </c>
      <c r="T77" s="137" t="s">
        <v>171</v>
      </c>
      <c r="U77" s="136" t="s">
        <v>172</v>
      </c>
      <c r="V77" s="139" t="s">
        <v>173</v>
      </c>
      <c r="W77" s="139" t="s">
        <v>174</v>
      </c>
      <c r="X77" s="139" t="s">
        <v>175</v>
      </c>
      <c r="Y77" s="140" t="s">
        <v>176</v>
      </c>
      <c r="AA77" s="40" t="s">
        <v>211</v>
      </c>
    </row>
    <row r="78" spans="2:29" ht="21" x14ac:dyDescent="0.25">
      <c r="B78" s="374">
        <v>33</v>
      </c>
      <c r="C78" s="374" t="s">
        <v>472</v>
      </c>
      <c r="D78" s="198" t="s">
        <v>339</v>
      </c>
      <c r="E78" s="374">
        <v>6</v>
      </c>
      <c r="F78" s="374">
        <v>21</v>
      </c>
      <c r="G78" s="374">
        <v>18</v>
      </c>
      <c r="H78" s="374">
        <v>4</v>
      </c>
      <c r="I78" s="374">
        <v>8</v>
      </c>
      <c r="J78" s="374">
        <v>4</v>
      </c>
      <c r="K78" s="374">
        <v>2</v>
      </c>
      <c r="L78" s="374">
        <v>2</v>
      </c>
      <c r="M78" s="374">
        <v>0</v>
      </c>
      <c r="N78" s="374">
        <v>7</v>
      </c>
      <c r="O78" s="376">
        <v>0.44400000000000001</v>
      </c>
      <c r="P78" s="374">
        <v>1</v>
      </c>
      <c r="Q78" s="374">
        <v>2</v>
      </c>
      <c r="R78" s="374">
        <v>2</v>
      </c>
      <c r="S78" s="374">
        <v>2</v>
      </c>
      <c r="T78" s="374">
        <v>0</v>
      </c>
      <c r="U78" s="374">
        <v>0</v>
      </c>
      <c r="V78" s="376">
        <v>0.52400000000000002</v>
      </c>
      <c r="W78" s="376">
        <v>0.77800000000000002</v>
      </c>
      <c r="X78" s="376">
        <v>1.302</v>
      </c>
      <c r="Y78" s="376">
        <v>0.54500000000000004</v>
      </c>
      <c r="Z78" s="260"/>
      <c r="AC78" s="102" t="s">
        <v>103</v>
      </c>
    </row>
    <row r="79" spans="2:29" ht="21" x14ac:dyDescent="0.25">
      <c r="B79" s="374">
        <v>34</v>
      </c>
      <c r="C79" s="374" t="s">
        <v>473</v>
      </c>
      <c r="D79" s="198" t="s">
        <v>103</v>
      </c>
      <c r="E79" s="374">
        <v>2</v>
      </c>
      <c r="F79" s="374">
        <v>9</v>
      </c>
      <c r="G79" s="374">
        <v>9</v>
      </c>
      <c r="H79" s="374">
        <v>3</v>
      </c>
      <c r="I79" s="374">
        <v>4</v>
      </c>
      <c r="J79" s="374">
        <v>1</v>
      </c>
      <c r="K79" s="374">
        <v>3</v>
      </c>
      <c r="L79" s="374">
        <v>0</v>
      </c>
      <c r="M79" s="374">
        <v>0</v>
      </c>
      <c r="N79" s="374">
        <v>5</v>
      </c>
      <c r="O79" s="376">
        <v>0.44400000000000001</v>
      </c>
      <c r="P79" s="374">
        <v>0</v>
      </c>
      <c r="Q79" s="374">
        <v>2</v>
      </c>
      <c r="R79" s="374">
        <v>0</v>
      </c>
      <c r="S79" s="374">
        <v>3</v>
      </c>
      <c r="T79" s="374">
        <v>0</v>
      </c>
      <c r="U79" s="374">
        <v>0</v>
      </c>
      <c r="V79" s="376">
        <v>0.44400000000000001</v>
      </c>
      <c r="W79" s="376">
        <v>0.77800000000000002</v>
      </c>
      <c r="X79" s="376">
        <v>1.222</v>
      </c>
      <c r="Y79" s="376">
        <v>0.6</v>
      </c>
      <c r="Z79" s="260"/>
      <c r="AC79" s="102" t="s">
        <v>98</v>
      </c>
    </row>
    <row r="80" spans="2:29" ht="21" x14ac:dyDescent="0.25">
      <c r="B80" s="374">
        <v>7</v>
      </c>
      <c r="C80" s="374" t="s">
        <v>474</v>
      </c>
      <c r="D80" s="198" t="s">
        <v>96</v>
      </c>
      <c r="E80" s="374">
        <v>5</v>
      </c>
      <c r="F80" s="374">
        <v>15</v>
      </c>
      <c r="G80" s="374">
        <v>12</v>
      </c>
      <c r="H80" s="374">
        <v>4</v>
      </c>
      <c r="I80" s="374">
        <v>5</v>
      </c>
      <c r="J80" s="374">
        <v>2</v>
      </c>
      <c r="K80" s="374">
        <v>2</v>
      </c>
      <c r="L80" s="374">
        <v>1</v>
      </c>
      <c r="M80" s="374">
        <v>0</v>
      </c>
      <c r="N80" s="374">
        <v>7</v>
      </c>
      <c r="O80" s="376">
        <v>0.41699999999999998</v>
      </c>
      <c r="P80" s="374">
        <v>2</v>
      </c>
      <c r="Q80" s="374">
        <v>1</v>
      </c>
      <c r="R80" s="374">
        <v>1</v>
      </c>
      <c r="S80" s="374">
        <v>2</v>
      </c>
      <c r="T80" s="374">
        <v>0</v>
      </c>
      <c r="U80" s="374">
        <v>0</v>
      </c>
      <c r="V80" s="376">
        <v>0.53300000000000003</v>
      </c>
      <c r="W80" s="376">
        <v>0.75</v>
      </c>
      <c r="X80" s="376">
        <v>1.2829999999999999</v>
      </c>
      <c r="Y80" s="376">
        <v>0.5</v>
      </c>
      <c r="Z80" s="260"/>
      <c r="AC80" s="102" t="s">
        <v>95</v>
      </c>
    </row>
    <row r="81" spans="2:29" ht="21" x14ac:dyDescent="0.25">
      <c r="B81" s="374">
        <v>17</v>
      </c>
      <c r="C81" s="374" t="s">
        <v>475</v>
      </c>
      <c r="D81" s="198" t="s">
        <v>106</v>
      </c>
      <c r="E81" s="374">
        <v>6</v>
      </c>
      <c r="F81" s="374">
        <v>23</v>
      </c>
      <c r="G81" s="374">
        <v>17</v>
      </c>
      <c r="H81" s="374">
        <v>6</v>
      </c>
      <c r="I81" s="374">
        <v>6</v>
      </c>
      <c r="J81" s="374">
        <v>6</v>
      </c>
      <c r="K81" s="374">
        <v>0</v>
      </c>
      <c r="L81" s="374">
        <v>0</v>
      </c>
      <c r="M81" s="374">
        <v>0</v>
      </c>
      <c r="N81" s="374">
        <v>2</v>
      </c>
      <c r="O81" s="376">
        <v>0.35299999999999998</v>
      </c>
      <c r="P81" s="374">
        <v>6</v>
      </c>
      <c r="Q81" s="374">
        <v>4</v>
      </c>
      <c r="R81" s="374">
        <v>0</v>
      </c>
      <c r="S81" s="374">
        <v>9</v>
      </c>
      <c r="T81" s="374">
        <v>1</v>
      </c>
      <c r="U81" s="374">
        <v>0</v>
      </c>
      <c r="V81" s="376">
        <v>0.52200000000000002</v>
      </c>
      <c r="W81" s="376">
        <v>0.35299999999999998</v>
      </c>
      <c r="X81" s="376">
        <v>0.875</v>
      </c>
      <c r="Y81" s="376">
        <v>0.57099999999999995</v>
      </c>
      <c r="Z81" s="260"/>
      <c r="AC81" s="102" t="s">
        <v>108</v>
      </c>
    </row>
    <row r="82" spans="2:29" s="368" customFormat="1" ht="21" x14ac:dyDescent="0.25">
      <c r="B82" s="374">
        <v>9</v>
      </c>
      <c r="C82" s="374" t="s">
        <v>476</v>
      </c>
      <c r="D82" s="206" t="s">
        <v>97</v>
      </c>
      <c r="E82" s="374">
        <v>6</v>
      </c>
      <c r="F82" s="374">
        <v>21</v>
      </c>
      <c r="G82" s="374">
        <v>20</v>
      </c>
      <c r="H82" s="374">
        <v>3</v>
      </c>
      <c r="I82" s="374">
        <v>7</v>
      </c>
      <c r="J82" s="374">
        <v>5</v>
      </c>
      <c r="K82" s="374">
        <v>1</v>
      </c>
      <c r="L82" s="374">
        <v>1</v>
      </c>
      <c r="M82" s="374">
        <v>0</v>
      </c>
      <c r="N82" s="374">
        <v>9</v>
      </c>
      <c r="O82" s="376">
        <v>0.35</v>
      </c>
      <c r="P82" s="374">
        <v>1</v>
      </c>
      <c r="Q82" s="374">
        <v>2</v>
      </c>
      <c r="R82" s="374">
        <v>0</v>
      </c>
      <c r="S82" s="374">
        <v>6</v>
      </c>
      <c r="T82" s="374">
        <v>0</v>
      </c>
      <c r="U82" s="374">
        <v>0</v>
      </c>
      <c r="V82" s="376">
        <v>0.38100000000000001</v>
      </c>
      <c r="W82" s="376">
        <v>0.5</v>
      </c>
      <c r="X82" s="376">
        <v>0.88100000000000001</v>
      </c>
      <c r="Y82" s="376">
        <v>0.5</v>
      </c>
      <c r="Z82" s="370"/>
      <c r="AC82" s="369"/>
    </row>
    <row r="83" spans="2:29" s="368" customFormat="1" ht="21" x14ac:dyDescent="0.25">
      <c r="B83" s="374">
        <v>11</v>
      </c>
      <c r="C83" s="374" t="s">
        <v>477</v>
      </c>
      <c r="D83" s="206" t="s">
        <v>105</v>
      </c>
      <c r="E83" s="374">
        <v>1</v>
      </c>
      <c r="F83" s="374">
        <v>3</v>
      </c>
      <c r="G83" s="374">
        <v>3</v>
      </c>
      <c r="H83" s="374">
        <v>1</v>
      </c>
      <c r="I83" s="374">
        <v>1</v>
      </c>
      <c r="J83" s="374">
        <v>1</v>
      </c>
      <c r="K83" s="374">
        <v>0</v>
      </c>
      <c r="L83" s="374">
        <v>0</v>
      </c>
      <c r="M83" s="374">
        <v>0</v>
      </c>
      <c r="N83" s="374">
        <v>1</v>
      </c>
      <c r="O83" s="376">
        <v>0.33300000000000002</v>
      </c>
      <c r="P83" s="374">
        <v>0</v>
      </c>
      <c r="Q83" s="374">
        <v>0</v>
      </c>
      <c r="R83" s="374">
        <v>0</v>
      </c>
      <c r="S83" s="374">
        <v>0</v>
      </c>
      <c r="T83" s="374">
        <v>0</v>
      </c>
      <c r="U83" s="374">
        <v>0</v>
      </c>
      <c r="V83" s="376">
        <v>0.33300000000000002</v>
      </c>
      <c r="W83" s="376">
        <v>0.33300000000000002</v>
      </c>
      <c r="X83" s="376">
        <v>0.66700000000000004</v>
      </c>
      <c r="Y83" s="376">
        <v>1</v>
      </c>
      <c r="Z83" s="370"/>
      <c r="AC83" s="369"/>
    </row>
    <row r="84" spans="2:29" s="368" customFormat="1" ht="21" x14ac:dyDescent="0.25">
      <c r="B84" s="374">
        <v>24</v>
      </c>
      <c r="C84" s="374" t="s">
        <v>478</v>
      </c>
      <c r="D84" s="206" t="s">
        <v>107</v>
      </c>
      <c r="E84" s="374">
        <v>4</v>
      </c>
      <c r="F84" s="374">
        <v>15</v>
      </c>
      <c r="G84" s="374">
        <v>12</v>
      </c>
      <c r="H84" s="374">
        <v>6</v>
      </c>
      <c r="I84" s="374">
        <v>4</v>
      </c>
      <c r="J84" s="374">
        <v>1</v>
      </c>
      <c r="K84" s="374">
        <v>1</v>
      </c>
      <c r="L84" s="374">
        <v>0</v>
      </c>
      <c r="M84" s="374">
        <v>2</v>
      </c>
      <c r="N84" s="374">
        <v>4</v>
      </c>
      <c r="O84" s="376">
        <v>0.33300000000000002</v>
      </c>
      <c r="P84" s="374">
        <v>3</v>
      </c>
      <c r="Q84" s="374">
        <v>3</v>
      </c>
      <c r="R84" s="374">
        <v>0</v>
      </c>
      <c r="S84" s="374">
        <v>3</v>
      </c>
      <c r="T84" s="374">
        <v>0</v>
      </c>
      <c r="U84" s="374">
        <v>0</v>
      </c>
      <c r="V84" s="376">
        <v>0.46700000000000003</v>
      </c>
      <c r="W84" s="376">
        <v>0.91700000000000004</v>
      </c>
      <c r="X84" s="376">
        <v>1.383</v>
      </c>
      <c r="Y84" s="376">
        <v>0.28599999999999998</v>
      </c>
      <c r="Z84" s="370"/>
      <c r="AC84" s="369"/>
    </row>
    <row r="85" spans="2:29" s="368" customFormat="1" ht="21" x14ac:dyDescent="0.25">
      <c r="B85" s="374">
        <v>14</v>
      </c>
      <c r="C85" s="374" t="s">
        <v>479</v>
      </c>
      <c r="D85" s="206" t="s">
        <v>99</v>
      </c>
      <c r="E85" s="374">
        <v>6</v>
      </c>
      <c r="F85" s="374">
        <v>18</v>
      </c>
      <c r="G85" s="374">
        <v>14</v>
      </c>
      <c r="H85" s="374">
        <v>8</v>
      </c>
      <c r="I85" s="374">
        <v>4</v>
      </c>
      <c r="J85" s="374">
        <v>3</v>
      </c>
      <c r="K85" s="374">
        <v>1</v>
      </c>
      <c r="L85" s="374">
        <v>0</v>
      </c>
      <c r="M85" s="374">
        <v>0</v>
      </c>
      <c r="N85" s="374">
        <v>2</v>
      </c>
      <c r="O85" s="376">
        <v>0.28599999999999998</v>
      </c>
      <c r="P85" s="374">
        <v>3</v>
      </c>
      <c r="Q85" s="374">
        <v>2</v>
      </c>
      <c r="R85" s="374">
        <v>0</v>
      </c>
      <c r="S85" s="374">
        <v>5</v>
      </c>
      <c r="T85" s="374">
        <v>0</v>
      </c>
      <c r="U85" s="374">
        <v>1</v>
      </c>
      <c r="V85" s="376">
        <v>0.38900000000000001</v>
      </c>
      <c r="W85" s="376">
        <v>0.35699999999999998</v>
      </c>
      <c r="X85" s="376">
        <v>0.746</v>
      </c>
      <c r="Y85" s="376">
        <v>0</v>
      </c>
      <c r="Z85" s="370"/>
      <c r="AC85" s="369"/>
    </row>
    <row r="86" spans="2:29" s="368" customFormat="1" ht="21" x14ac:dyDescent="0.25">
      <c r="B86" s="374">
        <v>21</v>
      </c>
      <c r="C86" s="374" t="s">
        <v>480</v>
      </c>
      <c r="D86" s="206" t="s">
        <v>98</v>
      </c>
      <c r="E86" s="374">
        <v>5</v>
      </c>
      <c r="F86" s="374">
        <v>12</v>
      </c>
      <c r="G86" s="374">
        <v>11</v>
      </c>
      <c r="H86" s="374">
        <v>1</v>
      </c>
      <c r="I86" s="374">
        <v>3</v>
      </c>
      <c r="J86" s="374">
        <v>3</v>
      </c>
      <c r="K86" s="374">
        <v>0</v>
      </c>
      <c r="L86" s="374">
        <v>0</v>
      </c>
      <c r="M86" s="374">
        <v>0</v>
      </c>
      <c r="N86" s="374">
        <v>0</v>
      </c>
      <c r="O86" s="376">
        <v>0.27300000000000002</v>
      </c>
      <c r="P86" s="374">
        <v>0</v>
      </c>
      <c r="Q86" s="374">
        <v>2</v>
      </c>
      <c r="R86" s="374">
        <v>1</v>
      </c>
      <c r="S86" s="374">
        <v>1</v>
      </c>
      <c r="T86" s="374">
        <v>1</v>
      </c>
      <c r="U86" s="374">
        <v>0</v>
      </c>
      <c r="V86" s="376">
        <v>0.33300000000000002</v>
      </c>
      <c r="W86" s="376">
        <v>0.27300000000000002</v>
      </c>
      <c r="X86" s="376">
        <v>0.60599999999999998</v>
      </c>
      <c r="Y86" s="376">
        <v>0.33300000000000002</v>
      </c>
      <c r="Z86" s="370"/>
      <c r="AC86" s="369"/>
    </row>
    <row r="87" spans="2:29" s="368" customFormat="1" ht="21" x14ac:dyDescent="0.25">
      <c r="B87" s="374">
        <v>29</v>
      </c>
      <c r="C87" s="374" t="s">
        <v>481</v>
      </c>
      <c r="D87" s="206" t="s">
        <v>104</v>
      </c>
      <c r="E87" s="374">
        <v>5</v>
      </c>
      <c r="F87" s="374">
        <v>16</v>
      </c>
      <c r="G87" s="374">
        <v>12</v>
      </c>
      <c r="H87" s="374">
        <v>7</v>
      </c>
      <c r="I87" s="374">
        <v>3</v>
      </c>
      <c r="J87" s="374">
        <v>3</v>
      </c>
      <c r="K87" s="374">
        <v>0</v>
      </c>
      <c r="L87" s="374">
        <v>0</v>
      </c>
      <c r="M87" s="374">
        <v>0</v>
      </c>
      <c r="N87" s="374">
        <v>1</v>
      </c>
      <c r="O87" s="376">
        <v>0.25</v>
      </c>
      <c r="P87" s="374">
        <v>4</v>
      </c>
      <c r="Q87" s="374">
        <v>2</v>
      </c>
      <c r="R87" s="374">
        <v>0</v>
      </c>
      <c r="S87" s="374">
        <v>8</v>
      </c>
      <c r="T87" s="374">
        <v>0</v>
      </c>
      <c r="U87" s="374">
        <v>0</v>
      </c>
      <c r="V87" s="376">
        <v>0.438</v>
      </c>
      <c r="W87" s="376">
        <v>0.25</v>
      </c>
      <c r="X87" s="376">
        <v>0.68799999999999994</v>
      </c>
      <c r="Y87" s="376">
        <v>0.42899999999999999</v>
      </c>
      <c r="Z87" s="370"/>
      <c r="AC87" s="369"/>
    </row>
    <row r="88" spans="2:29" s="368" customFormat="1" ht="21" x14ac:dyDescent="0.25">
      <c r="B88" s="374">
        <v>23</v>
      </c>
      <c r="C88" s="374" t="s">
        <v>482</v>
      </c>
      <c r="D88" s="206" t="s">
        <v>341</v>
      </c>
      <c r="E88" s="374">
        <v>6</v>
      </c>
      <c r="F88" s="374">
        <v>18</v>
      </c>
      <c r="G88" s="374">
        <v>12</v>
      </c>
      <c r="H88" s="374">
        <v>3</v>
      </c>
      <c r="I88" s="374">
        <v>3</v>
      </c>
      <c r="J88" s="374">
        <v>2</v>
      </c>
      <c r="K88" s="374">
        <v>1</v>
      </c>
      <c r="L88" s="374">
        <v>0</v>
      </c>
      <c r="M88" s="374">
        <v>0</v>
      </c>
      <c r="N88" s="374">
        <v>3</v>
      </c>
      <c r="O88" s="376">
        <v>0.25</v>
      </c>
      <c r="P88" s="374">
        <v>4</v>
      </c>
      <c r="Q88" s="374">
        <v>2</v>
      </c>
      <c r="R88" s="374">
        <v>2</v>
      </c>
      <c r="S88" s="374">
        <v>6</v>
      </c>
      <c r="T88" s="374">
        <v>1</v>
      </c>
      <c r="U88" s="374">
        <v>0</v>
      </c>
      <c r="V88" s="376">
        <v>0.5</v>
      </c>
      <c r="W88" s="376">
        <v>0.33300000000000002</v>
      </c>
      <c r="X88" s="376">
        <v>0.83299999999999996</v>
      </c>
      <c r="Y88" s="376">
        <v>0.125</v>
      </c>
      <c r="Z88" s="370"/>
      <c r="AC88" s="369"/>
    </row>
    <row r="89" spans="2:29" s="368" customFormat="1" ht="21" x14ac:dyDescent="0.25">
      <c r="B89" s="374">
        <v>1</v>
      </c>
      <c r="C89" s="374" t="s">
        <v>483</v>
      </c>
      <c r="D89" s="206" t="s">
        <v>340</v>
      </c>
      <c r="E89" s="374">
        <v>5</v>
      </c>
      <c r="F89" s="374">
        <v>14</v>
      </c>
      <c r="G89" s="374">
        <v>9</v>
      </c>
      <c r="H89" s="374">
        <v>2</v>
      </c>
      <c r="I89" s="374">
        <v>1</v>
      </c>
      <c r="J89" s="374">
        <v>1</v>
      </c>
      <c r="K89" s="374">
        <v>0</v>
      </c>
      <c r="L89" s="374">
        <v>0</v>
      </c>
      <c r="M89" s="374">
        <v>0</v>
      </c>
      <c r="N89" s="374">
        <v>1</v>
      </c>
      <c r="O89" s="376">
        <v>0.111</v>
      </c>
      <c r="P89" s="374">
        <v>4</v>
      </c>
      <c r="Q89" s="374">
        <v>2</v>
      </c>
      <c r="R89" s="374">
        <v>1</v>
      </c>
      <c r="S89" s="374">
        <v>3</v>
      </c>
      <c r="T89" s="374">
        <v>0</v>
      </c>
      <c r="U89" s="374">
        <v>0</v>
      </c>
      <c r="V89" s="376">
        <v>0.42899999999999999</v>
      </c>
      <c r="W89" s="376">
        <v>0.111</v>
      </c>
      <c r="X89" s="376">
        <v>0.54</v>
      </c>
      <c r="Y89" s="376">
        <v>0</v>
      </c>
      <c r="Z89" s="370"/>
      <c r="AC89" s="369"/>
    </row>
    <row r="90" spans="2:29" s="368" customFormat="1" ht="21" x14ac:dyDescent="0.25">
      <c r="B90" s="374">
        <v>12</v>
      </c>
      <c r="C90" s="374" t="s">
        <v>484</v>
      </c>
      <c r="D90" s="206" t="s">
        <v>102</v>
      </c>
      <c r="E90" s="374">
        <v>1</v>
      </c>
      <c r="F90" s="374">
        <v>3</v>
      </c>
      <c r="G90" s="374">
        <v>3</v>
      </c>
      <c r="H90" s="374">
        <v>0</v>
      </c>
      <c r="I90" s="374">
        <v>0</v>
      </c>
      <c r="J90" s="374">
        <v>0</v>
      </c>
      <c r="K90" s="374">
        <v>0</v>
      </c>
      <c r="L90" s="374">
        <v>0</v>
      </c>
      <c r="M90" s="374">
        <v>0</v>
      </c>
      <c r="N90" s="374">
        <v>0</v>
      </c>
      <c r="O90" s="376">
        <v>0</v>
      </c>
      <c r="P90" s="374">
        <v>0</v>
      </c>
      <c r="Q90" s="374">
        <v>1</v>
      </c>
      <c r="R90" s="374">
        <v>0</v>
      </c>
      <c r="S90" s="374">
        <v>0</v>
      </c>
      <c r="T90" s="374">
        <v>0</v>
      </c>
      <c r="U90" s="374">
        <v>0</v>
      </c>
      <c r="V90" s="376">
        <v>0</v>
      </c>
      <c r="W90" s="376">
        <v>0</v>
      </c>
      <c r="X90" s="376">
        <v>0</v>
      </c>
      <c r="Y90" s="376">
        <v>0</v>
      </c>
      <c r="Z90" s="370"/>
      <c r="AC90" s="369"/>
    </row>
    <row r="91" spans="2:29" s="368" customFormat="1" ht="21" x14ac:dyDescent="0.25">
      <c r="B91" s="374">
        <v>47</v>
      </c>
      <c r="C91" s="374" t="s">
        <v>485</v>
      </c>
      <c r="D91" s="206" t="s">
        <v>95</v>
      </c>
      <c r="E91" s="374">
        <v>4</v>
      </c>
      <c r="F91" s="374">
        <v>10</v>
      </c>
      <c r="G91" s="374">
        <v>6</v>
      </c>
      <c r="H91" s="374">
        <v>1</v>
      </c>
      <c r="I91" s="374">
        <v>0</v>
      </c>
      <c r="J91" s="374">
        <v>0</v>
      </c>
      <c r="K91" s="374">
        <v>0</v>
      </c>
      <c r="L91" s="374">
        <v>0</v>
      </c>
      <c r="M91" s="374">
        <v>0</v>
      </c>
      <c r="N91" s="374">
        <v>0</v>
      </c>
      <c r="O91" s="376">
        <v>0</v>
      </c>
      <c r="P91" s="374">
        <v>3</v>
      </c>
      <c r="Q91" s="374">
        <v>1</v>
      </c>
      <c r="R91" s="374">
        <v>1</v>
      </c>
      <c r="S91" s="374">
        <v>1</v>
      </c>
      <c r="T91" s="374">
        <v>0</v>
      </c>
      <c r="U91" s="374">
        <v>0</v>
      </c>
      <c r="V91" s="376">
        <v>0.4</v>
      </c>
      <c r="W91" s="376">
        <v>0</v>
      </c>
      <c r="X91" s="376">
        <v>0.4</v>
      </c>
      <c r="Y91" s="376">
        <v>0</v>
      </c>
      <c r="Z91" s="370"/>
      <c r="AC91" s="369"/>
    </row>
    <row r="92" spans="2:29" s="368" customFormat="1" ht="21" x14ac:dyDescent="0.25">
      <c r="B92" s="374">
        <v>0</v>
      </c>
      <c r="C92" s="374" t="s">
        <v>486</v>
      </c>
      <c r="D92" s="206" t="s">
        <v>487</v>
      </c>
      <c r="E92" s="374">
        <v>2</v>
      </c>
      <c r="F92" s="374">
        <v>4</v>
      </c>
      <c r="G92" s="374">
        <v>2</v>
      </c>
      <c r="H92" s="374">
        <v>0</v>
      </c>
      <c r="I92" s="374">
        <v>0</v>
      </c>
      <c r="J92" s="374">
        <v>0</v>
      </c>
      <c r="K92" s="374">
        <v>0</v>
      </c>
      <c r="L92" s="374">
        <v>0</v>
      </c>
      <c r="M92" s="374">
        <v>0</v>
      </c>
      <c r="N92" s="374">
        <v>1</v>
      </c>
      <c r="O92" s="376">
        <v>0</v>
      </c>
      <c r="P92" s="374">
        <v>2</v>
      </c>
      <c r="Q92" s="374">
        <v>0</v>
      </c>
      <c r="R92" s="374">
        <v>0</v>
      </c>
      <c r="S92" s="374">
        <v>0</v>
      </c>
      <c r="T92" s="374">
        <v>0</v>
      </c>
      <c r="U92" s="374">
        <v>0</v>
      </c>
      <c r="V92" s="376">
        <v>0.5</v>
      </c>
      <c r="W92" s="376">
        <v>0</v>
      </c>
      <c r="X92" s="376">
        <v>0.5</v>
      </c>
      <c r="Y92" s="376">
        <v>0</v>
      </c>
      <c r="Z92" s="370"/>
      <c r="AC92" s="369"/>
    </row>
    <row r="93" spans="2:29" ht="21.75" thickBot="1" x14ac:dyDescent="0.3">
      <c r="B93" s="374">
        <v>8</v>
      </c>
      <c r="C93" s="374" t="s">
        <v>488</v>
      </c>
      <c r="D93" s="198" t="s">
        <v>338</v>
      </c>
      <c r="E93" s="374">
        <v>4</v>
      </c>
      <c r="F93" s="374">
        <v>9</v>
      </c>
      <c r="G93" s="374">
        <v>8</v>
      </c>
      <c r="H93" s="374">
        <v>1</v>
      </c>
      <c r="I93" s="374">
        <v>0</v>
      </c>
      <c r="J93" s="374">
        <v>0</v>
      </c>
      <c r="K93" s="374">
        <v>0</v>
      </c>
      <c r="L93" s="374">
        <v>0</v>
      </c>
      <c r="M93" s="374">
        <v>0</v>
      </c>
      <c r="N93" s="374">
        <v>0</v>
      </c>
      <c r="O93" s="376">
        <v>0</v>
      </c>
      <c r="P93" s="374">
        <v>1</v>
      </c>
      <c r="Q93" s="374">
        <v>3</v>
      </c>
      <c r="R93" s="374">
        <v>0</v>
      </c>
      <c r="S93" s="374">
        <v>1</v>
      </c>
      <c r="T93" s="374">
        <v>0</v>
      </c>
      <c r="U93" s="374">
        <v>0</v>
      </c>
      <c r="V93" s="376">
        <v>0.111</v>
      </c>
      <c r="W93" s="376">
        <v>0</v>
      </c>
      <c r="X93" s="376">
        <v>0.111</v>
      </c>
      <c r="Y93" s="376">
        <v>0</v>
      </c>
      <c r="Z93" s="260"/>
      <c r="AC93" s="102" t="s">
        <v>97</v>
      </c>
    </row>
    <row r="94" spans="2:29" s="42" customFormat="1" ht="21.75" thickTop="1" x14ac:dyDescent="0.25">
      <c r="B94" s="373"/>
      <c r="C94" s="373"/>
      <c r="D94" s="373" t="s">
        <v>222</v>
      </c>
      <c r="E94" s="373">
        <v>6</v>
      </c>
      <c r="F94" s="373">
        <v>211</v>
      </c>
      <c r="G94" s="373">
        <v>168</v>
      </c>
      <c r="H94" s="373">
        <v>50</v>
      </c>
      <c r="I94" s="373">
        <v>49</v>
      </c>
      <c r="J94" s="373">
        <v>32</v>
      </c>
      <c r="K94" s="373">
        <v>11</v>
      </c>
      <c r="L94" s="373">
        <v>4</v>
      </c>
      <c r="M94" s="373">
        <v>2</v>
      </c>
      <c r="N94" s="373">
        <v>43</v>
      </c>
      <c r="O94" s="377">
        <v>0.29166666666666669</v>
      </c>
      <c r="P94" s="373">
        <v>34</v>
      </c>
      <c r="Q94" s="373">
        <v>29</v>
      </c>
      <c r="R94" s="373">
        <v>8</v>
      </c>
      <c r="S94" s="373">
        <v>50</v>
      </c>
      <c r="T94" s="373">
        <v>3</v>
      </c>
      <c r="U94" s="373">
        <v>1</v>
      </c>
      <c r="V94" s="377">
        <v>0.43127962085308058</v>
      </c>
      <c r="W94" s="377">
        <v>0.44047619047619047</v>
      </c>
      <c r="X94" s="377">
        <v>0.87175581132927105</v>
      </c>
      <c r="Y94" s="377">
        <v>0.35227272727272729</v>
      </c>
      <c r="Z94" s="260"/>
      <c r="AC94" s="102"/>
    </row>
    <row r="95" spans="2:29" s="42" customFormat="1" ht="21" x14ac:dyDescent="0.25">
      <c r="B95" s="325"/>
      <c r="C95" s="325"/>
      <c r="D95" s="321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7"/>
      <c r="P95" s="325"/>
      <c r="Q95" s="325"/>
      <c r="R95" s="325"/>
      <c r="S95" s="325"/>
      <c r="T95" s="325"/>
      <c r="U95" s="325"/>
      <c r="V95" s="327"/>
      <c r="W95" s="327"/>
      <c r="X95" s="327"/>
      <c r="Y95" s="327"/>
      <c r="Z95" s="260"/>
      <c r="AC95" s="102"/>
    </row>
    <row r="96" spans="2:29" ht="21" x14ac:dyDescent="0.2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2:29" ht="30" customHeight="1" x14ac:dyDescent="0.25">
      <c r="B97" s="729" t="s">
        <v>7</v>
      </c>
      <c r="C97" s="729"/>
      <c r="D97" s="729"/>
      <c r="E97" s="729"/>
      <c r="F97" s="729"/>
      <c r="G97" s="729"/>
      <c r="H97" s="729"/>
      <c r="I97" s="729"/>
      <c r="J97" s="729"/>
      <c r="K97" s="729"/>
      <c r="L97" s="729"/>
      <c r="M97" s="729"/>
      <c r="N97" s="729"/>
      <c r="O97" s="729"/>
      <c r="P97" s="729"/>
      <c r="Q97" s="729"/>
      <c r="R97" s="729"/>
      <c r="S97" s="729"/>
      <c r="T97" s="729"/>
      <c r="U97" s="729"/>
      <c r="V97" s="729"/>
      <c r="W97" s="729"/>
      <c r="X97" s="729"/>
      <c r="Y97" s="729"/>
    </row>
    <row r="98" spans="2:29" s="42" customFormat="1" ht="9.9499999999999993" customHeight="1" x14ac:dyDescent="0.25">
      <c r="B98" s="41"/>
      <c r="C98" s="105"/>
      <c r="D98" s="105"/>
      <c r="E98" s="105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2:29" ht="20.25" customHeight="1" x14ac:dyDescent="0.25">
      <c r="B99" s="129" t="s">
        <v>133</v>
      </c>
      <c r="C99" s="129" t="s">
        <v>19</v>
      </c>
      <c r="D99" s="129" t="s">
        <v>134</v>
      </c>
      <c r="E99" s="130" t="s">
        <v>3</v>
      </c>
      <c r="F99" s="130" t="s">
        <v>137</v>
      </c>
      <c r="G99" s="130" t="s">
        <v>138</v>
      </c>
      <c r="H99" s="130" t="s">
        <v>139</v>
      </c>
      <c r="I99" s="130" t="s">
        <v>140</v>
      </c>
      <c r="J99" s="130" t="s">
        <v>141</v>
      </c>
      <c r="K99" s="130" t="s">
        <v>142</v>
      </c>
      <c r="L99" s="130" t="s">
        <v>143</v>
      </c>
      <c r="M99" s="130" t="s">
        <v>144</v>
      </c>
      <c r="N99" s="130" t="s">
        <v>145</v>
      </c>
      <c r="O99" s="130" t="s">
        <v>146</v>
      </c>
      <c r="P99" s="130" t="s">
        <v>15</v>
      </c>
      <c r="Q99" s="130" t="s">
        <v>147</v>
      </c>
      <c r="R99" s="130" t="s">
        <v>148</v>
      </c>
      <c r="S99" s="130" t="s">
        <v>149</v>
      </c>
      <c r="T99" s="130" t="s">
        <v>150</v>
      </c>
      <c r="U99" s="130" t="s">
        <v>151</v>
      </c>
      <c r="V99" s="130" t="s">
        <v>152</v>
      </c>
      <c r="W99" s="130" t="s">
        <v>153</v>
      </c>
      <c r="X99" s="130" t="s">
        <v>154</v>
      </c>
      <c r="Y99" s="130" t="s">
        <v>155</v>
      </c>
    </row>
    <row r="100" spans="2:29" ht="19.5" x14ac:dyDescent="0.25">
      <c r="B100" s="129" t="s">
        <v>133</v>
      </c>
      <c r="C100" s="129" t="s">
        <v>19</v>
      </c>
      <c r="D100" s="131" t="s">
        <v>134</v>
      </c>
      <c r="E100" s="132" t="s">
        <v>156</v>
      </c>
      <c r="F100" s="133" t="s">
        <v>157</v>
      </c>
      <c r="G100" s="134" t="s">
        <v>158</v>
      </c>
      <c r="H100" s="132" t="s">
        <v>159</v>
      </c>
      <c r="I100" s="136" t="s">
        <v>160</v>
      </c>
      <c r="J100" s="132" t="s">
        <v>161</v>
      </c>
      <c r="K100" s="137" t="s">
        <v>162</v>
      </c>
      <c r="L100" s="132" t="s">
        <v>163</v>
      </c>
      <c r="M100" s="132" t="s">
        <v>164</v>
      </c>
      <c r="N100" s="132" t="s">
        <v>165</v>
      </c>
      <c r="O100" s="138" t="s">
        <v>166</v>
      </c>
      <c r="P100" s="132" t="s">
        <v>167</v>
      </c>
      <c r="Q100" s="132" t="s">
        <v>168</v>
      </c>
      <c r="R100" s="132" t="s">
        <v>169</v>
      </c>
      <c r="S100" s="132" t="s">
        <v>170</v>
      </c>
      <c r="T100" s="137" t="s">
        <v>171</v>
      </c>
      <c r="U100" s="136" t="s">
        <v>172</v>
      </c>
      <c r="V100" s="139" t="s">
        <v>173</v>
      </c>
      <c r="W100" s="139" t="s">
        <v>174</v>
      </c>
      <c r="X100" s="139" t="s">
        <v>175</v>
      </c>
      <c r="Y100" s="140" t="s">
        <v>176</v>
      </c>
    </row>
    <row r="101" spans="2:29" ht="21" x14ac:dyDescent="0.25">
      <c r="B101" s="394">
        <v>10</v>
      </c>
      <c r="C101" s="394" t="s">
        <v>368</v>
      </c>
      <c r="D101" s="392" t="s">
        <v>125</v>
      </c>
      <c r="E101" s="394">
        <v>7</v>
      </c>
      <c r="F101" s="394">
        <v>30</v>
      </c>
      <c r="G101" s="394">
        <v>26</v>
      </c>
      <c r="H101" s="394">
        <v>11</v>
      </c>
      <c r="I101" s="394">
        <v>14</v>
      </c>
      <c r="J101" s="394">
        <v>12</v>
      </c>
      <c r="K101" s="394">
        <v>2</v>
      </c>
      <c r="L101" s="394">
        <v>0</v>
      </c>
      <c r="M101" s="394">
        <v>0</v>
      </c>
      <c r="N101" s="394">
        <v>11</v>
      </c>
      <c r="O101" s="395">
        <v>0.53800000000000003</v>
      </c>
      <c r="P101" s="394">
        <v>4</v>
      </c>
      <c r="Q101" s="394">
        <v>1</v>
      </c>
      <c r="R101" s="394">
        <v>0</v>
      </c>
      <c r="S101" s="394">
        <v>8</v>
      </c>
      <c r="T101" s="394">
        <v>2</v>
      </c>
      <c r="U101" s="394">
        <v>0</v>
      </c>
      <c r="V101" s="395">
        <v>0.6</v>
      </c>
      <c r="W101" s="395">
        <v>0.61499999999999999</v>
      </c>
      <c r="X101" s="395">
        <v>1.2150000000000001</v>
      </c>
      <c r="Y101" s="395">
        <v>0.55600000000000005</v>
      </c>
      <c r="Z101" s="260"/>
      <c r="AC101" s="102" t="s">
        <v>130</v>
      </c>
    </row>
    <row r="102" spans="2:29" ht="21" x14ac:dyDescent="0.25">
      <c r="B102" s="394">
        <v>1</v>
      </c>
      <c r="C102" s="394" t="s">
        <v>297</v>
      </c>
      <c r="D102" s="392" t="s">
        <v>119</v>
      </c>
      <c r="E102" s="394">
        <v>7</v>
      </c>
      <c r="F102" s="394">
        <v>25</v>
      </c>
      <c r="G102" s="394">
        <v>21</v>
      </c>
      <c r="H102" s="394">
        <v>8</v>
      </c>
      <c r="I102" s="394">
        <v>11</v>
      </c>
      <c r="J102" s="394">
        <v>9</v>
      </c>
      <c r="K102" s="394">
        <v>0</v>
      </c>
      <c r="L102" s="394">
        <v>1</v>
      </c>
      <c r="M102" s="394">
        <v>1</v>
      </c>
      <c r="N102" s="394">
        <v>8</v>
      </c>
      <c r="O102" s="395">
        <v>0.52400000000000002</v>
      </c>
      <c r="P102" s="394">
        <v>2</v>
      </c>
      <c r="Q102" s="394">
        <v>1</v>
      </c>
      <c r="R102" s="394">
        <v>1</v>
      </c>
      <c r="S102" s="394">
        <v>4</v>
      </c>
      <c r="T102" s="394">
        <v>0</v>
      </c>
      <c r="U102" s="394">
        <v>1</v>
      </c>
      <c r="V102" s="395">
        <v>0.58299999999999996</v>
      </c>
      <c r="W102" s="395">
        <v>0.76200000000000001</v>
      </c>
      <c r="X102" s="395">
        <v>1.345</v>
      </c>
      <c r="Y102" s="395">
        <v>0.45500000000000002</v>
      </c>
      <c r="Z102" s="260"/>
      <c r="AC102" s="102" t="s">
        <v>221</v>
      </c>
    </row>
    <row r="103" spans="2:29" ht="21" x14ac:dyDescent="0.25">
      <c r="B103" s="394">
        <v>34</v>
      </c>
      <c r="C103" s="394" t="s">
        <v>299</v>
      </c>
      <c r="D103" s="392" t="s">
        <v>223</v>
      </c>
      <c r="E103" s="394">
        <v>6</v>
      </c>
      <c r="F103" s="394">
        <v>26</v>
      </c>
      <c r="G103" s="394">
        <v>24</v>
      </c>
      <c r="H103" s="394">
        <v>15</v>
      </c>
      <c r="I103" s="394">
        <v>11</v>
      </c>
      <c r="J103" s="394">
        <v>5</v>
      </c>
      <c r="K103" s="394">
        <v>3</v>
      </c>
      <c r="L103" s="394">
        <v>0</v>
      </c>
      <c r="M103" s="394">
        <v>3</v>
      </c>
      <c r="N103" s="394">
        <v>10</v>
      </c>
      <c r="O103" s="395">
        <v>0.45800000000000002</v>
      </c>
      <c r="P103" s="394">
        <v>1</v>
      </c>
      <c r="Q103" s="394">
        <v>3</v>
      </c>
      <c r="R103" s="394">
        <v>1</v>
      </c>
      <c r="S103" s="394">
        <v>5</v>
      </c>
      <c r="T103" s="394">
        <v>0</v>
      </c>
      <c r="U103" s="394">
        <v>0</v>
      </c>
      <c r="V103" s="395">
        <v>0.5</v>
      </c>
      <c r="W103" s="395">
        <v>0.95799999999999996</v>
      </c>
      <c r="X103" s="395">
        <v>1.458</v>
      </c>
      <c r="Y103" s="395">
        <v>0.28599999999999998</v>
      </c>
      <c r="Z103" s="260"/>
      <c r="AC103" s="102" t="s">
        <v>121</v>
      </c>
    </row>
    <row r="104" spans="2:29" ht="21" x14ac:dyDescent="0.25">
      <c r="B104" s="394">
        <v>3</v>
      </c>
      <c r="C104" s="394" t="s">
        <v>369</v>
      </c>
      <c r="D104" s="392" t="s">
        <v>132</v>
      </c>
      <c r="E104" s="394">
        <v>4</v>
      </c>
      <c r="F104" s="394">
        <v>12</v>
      </c>
      <c r="G104" s="394">
        <v>9</v>
      </c>
      <c r="H104" s="394">
        <v>4</v>
      </c>
      <c r="I104" s="394">
        <v>4</v>
      </c>
      <c r="J104" s="394">
        <v>4</v>
      </c>
      <c r="K104" s="394">
        <v>0</v>
      </c>
      <c r="L104" s="394">
        <v>0</v>
      </c>
      <c r="M104" s="394">
        <v>0</v>
      </c>
      <c r="N104" s="394">
        <v>2</v>
      </c>
      <c r="O104" s="395">
        <v>0.44400000000000001</v>
      </c>
      <c r="P104" s="394">
        <v>3</v>
      </c>
      <c r="Q104" s="394">
        <v>1</v>
      </c>
      <c r="R104" s="394">
        <v>0</v>
      </c>
      <c r="S104" s="394">
        <v>3</v>
      </c>
      <c r="T104" s="394">
        <v>0</v>
      </c>
      <c r="U104" s="394">
        <v>0</v>
      </c>
      <c r="V104" s="395">
        <v>0.58299999999999996</v>
      </c>
      <c r="W104" s="395">
        <v>0.44400000000000001</v>
      </c>
      <c r="X104" s="395">
        <v>1.028</v>
      </c>
      <c r="Y104" s="395">
        <v>0.5</v>
      </c>
      <c r="Z104" s="260"/>
      <c r="AC104" s="102" t="s">
        <v>124</v>
      </c>
    </row>
    <row r="105" spans="2:29" s="368" customFormat="1" ht="21" x14ac:dyDescent="0.25">
      <c r="B105" s="394">
        <v>9</v>
      </c>
      <c r="C105" s="394" t="s">
        <v>370</v>
      </c>
      <c r="D105" s="392" t="s">
        <v>127</v>
      </c>
      <c r="E105" s="394">
        <v>4</v>
      </c>
      <c r="F105" s="394">
        <v>17</v>
      </c>
      <c r="G105" s="394">
        <v>12</v>
      </c>
      <c r="H105" s="394">
        <v>8</v>
      </c>
      <c r="I105" s="394">
        <v>5</v>
      </c>
      <c r="J105" s="394">
        <v>4</v>
      </c>
      <c r="K105" s="394">
        <v>0</v>
      </c>
      <c r="L105" s="394">
        <v>1</v>
      </c>
      <c r="M105" s="394">
        <v>0</v>
      </c>
      <c r="N105" s="394">
        <v>2</v>
      </c>
      <c r="O105" s="395">
        <v>0.41699999999999998</v>
      </c>
      <c r="P105" s="394">
        <v>5</v>
      </c>
      <c r="Q105" s="394">
        <v>3</v>
      </c>
      <c r="R105" s="394">
        <v>0</v>
      </c>
      <c r="S105" s="394">
        <v>6</v>
      </c>
      <c r="T105" s="394">
        <v>0</v>
      </c>
      <c r="U105" s="394">
        <v>0</v>
      </c>
      <c r="V105" s="395">
        <v>0.58799999999999997</v>
      </c>
      <c r="W105" s="395">
        <v>0.58299999999999996</v>
      </c>
      <c r="X105" s="395">
        <v>1.1719999999999999</v>
      </c>
      <c r="Y105" s="395">
        <v>0.42899999999999999</v>
      </c>
      <c r="Z105" s="370"/>
      <c r="AC105" s="369"/>
    </row>
    <row r="106" spans="2:29" s="368" customFormat="1" ht="21" x14ac:dyDescent="0.25">
      <c r="B106" s="394">
        <v>42</v>
      </c>
      <c r="C106" s="394" t="s">
        <v>371</v>
      </c>
      <c r="D106" s="392" t="s">
        <v>355</v>
      </c>
      <c r="E106" s="394">
        <v>7</v>
      </c>
      <c r="F106" s="394">
        <v>28</v>
      </c>
      <c r="G106" s="394">
        <v>22</v>
      </c>
      <c r="H106" s="394">
        <v>14</v>
      </c>
      <c r="I106" s="394">
        <v>9</v>
      </c>
      <c r="J106" s="394">
        <v>6</v>
      </c>
      <c r="K106" s="394">
        <v>3</v>
      </c>
      <c r="L106" s="394">
        <v>0</v>
      </c>
      <c r="M106" s="394">
        <v>0</v>
      </c>
      <c r="N106" s="394">
        <v>10</v>
      </c>
      <c r="O106" s="395">
        <v>0.40899999999999997</v>
      </c>
      <c r="P106" s="394">
        <v>4</v>
      </c>
      <c r="Q106" s="394">
        <v>0</v>
      </c>
      <c r="R106" s="394">
        <v>1</v>
      </c>
      <c r="S106" s="394">
        <v>3</v>
      </c>
      <c r="T106" s="394">
        <v>0</v>
      </c>
      <c r="U106" s="394">
        <v>1</v>
      </c>
      <c r="V106" s="395">
        <v>0.5</v>
      </c>
      <c r="W106" s="395">
        <v>0.54500000000000004</v>
      </c>
      <c r="X106" s="395">
        <v>1.0449999999999999</v>
      </c>
      <c r="Y106" s="395">
        <v>0.41699999999999998</v>
      </c>
      <c r="Z106" s="370"/>
      <c r="AC106" s="369"/>
    </row>
    <row r="107" spans="2:29" s="368" customFormat="1" ht="21" x14ac:dyDescent="0.25">
      <c r="B107" s="394">
        <v>24</v>
      </c>
      <c r="C107" s="394" t="s">
        <v>296</v>
      </c>
      <c r="D107" s="392" t="s">
        <v>121</v>
      </c>
      <c r="E107" s="394">
        <v>4</v>
      </c>
      <c r="F107" s="394">
        <v>16</v>
      </c>
      <c r="G107" s="394">
        <v>14</v>
      </c>
      <c r="H107" s="394">
        <v>5</v>
      </c>
      <c r="I107" s="394">
        <v>5</v>
      </c>
      <c r="J107" s="394">
        <v>2</v>
      </c>
      <c r="K107" s="394">
        <v>3</v>
      </c>
      <c r="L107" s="394">
        <v>0</v>
      </c>
      <c r="M107" s="394">
        <v>0</v>
      </c>
      <c r="N107" s="394">
        <v>3</v>
      </c>
      <c r="O107" s="395">
        <v>0.35699999999999998</v>
      </c>
      <c r="P107" s="394">
        <v>2</v>
      </c>
      <c r="Q107" s="394">
        <v>1</v>
      </c>
      <c r="R107" s="394">
        <v>0</v>
      </c>
      <c r="S107" s="394">
        <v>2</v>
      </c>
      <c r="T107" s="394">
        <v>0</v>
      </c>
      <c r="U107" s="394">
        <v>0</v>
      </c>
      <c r="V107" s="395">
        <v>0.438</v>
      </c>
      <c r="W107" s="395">
        <v>0.57099999999999995</v>
      </c>
      <c r="X107" s="395">
        <v>1.0089999999999999</v>
      </c>
      <c r="Y107" s="395">
        <v>0.25</v>
      </c>
      <c r="Z107" s="370"/>
      <c r="AC107" s="369"/>
    </row>
    <row r="108" spans="2:29" s="368" customFormat="1" ht="21" x14ac:dyDescent="0.25">
      <c r="B108" s="394">
        <v>44</v>
      </c>
      <c r="C108" s="394" t="s">
        <v>301</v>
      </c>
      <c r="D108" s="392" t="s">
        <v>128</v>
      </c>
      <c r="E108" s="394">
        <v>4</v>
      </c>
      <c r="F108" s="394">
        <v>9</v>
      </c>
      <c r="G108" s="394">
        <v>9</v>
      </c>
      <c r="H108" s="394">
        <v>2</v>
      </c>
      <c r="I108" s="394">
        <v>3</v>
      </c>
      <c r="J108" s="394">
        <v>3</v>
      </c>
      <c r="K108" s="394">
        <v>0</v>
      </c>
      <c r="L108" s="394">
        <v>0</v>
      </c>
      <c r="M108" s="394">
        <v>0</v>
      </c>
      <c r="N108" s="394">
        <v>4</v>
      </c>
      <c r="O108" s="395">
        <v>0.33300000000000002</v>
      </c>
      <c r="P108" s="394">
        <v>0</v>
      </c>
      <c r="Q108" s="394">
        <v>1</v>
      </c>
      <c r="R108" s="394">
        <v>0</v>
      </c>
      <c r="S108" s="394">
        <v>0</v>
      </c>
      <c r="T108" s="394">
        <v>0</v>
      </c>
      <c r="U108" s="394">
        <v>0</v>
      </c>
      <c r="V108" s="395">
        <v>0.33300000000000002</v>
      </c>
      <c r="W108" s="395">
        <v>0.33300000000000002</v>
      </c>
      <c r="X108" s="395">
        <v>0.66700000000000004</v>
      </c>
      <c r="Y108" s="395">
        <v>0.42899999999999999</v>
      </c>
      <c r="Z108" s="370"/>
      <c r="AC108" s="369"/>
    </row>
    <row r="109" spans="2:29" s="368" customFormat="1" ht="21" x14ac:dyDescent="0.25">
      <c r="B109" s="394">
        <v>29</v>
      </c>
      <c r="C109" s="394" t="s">
        <v>298</v>
      </c>
      <c r="D109" s="392" t="s">
        <v>126</v>
      </c>
      <c r="E109" s="394">
        <v>6</v>
      </c>
      <c r="F109" s="394">
        <v>21</v>
      </c>
      <c r="G109" s="394">
        <v>19</v>
      </c>
      <c r="H109" s="394">
        <v>8</v>
      </c>
      <c r="I109" s="394">
        <v>6</v>
      </c>
      <c r="J109" s="394">
        <v>4</v>
      </c>
      <c r="K109" s="394">
        <v>0</v>
      </c>
      <c r="L109" s="394">
        <v>1</v>
      </c>
      <c r="M109" s="394">
        <v>1</v>
      </c>
      <c r="N109" s="394">
        <v>8</v>
      </c>
      <c r="O109" s="395">
        <v>0.316</v>
      </c>
      <c r="P109" s="394">
        <v>2</v>
      </c>
      <c r="Q109" s="394">
        <v>3</v>
      </c>
      <c r="R109" s="394">
        <v>0</v>
      </c>
      <c r="S109" s="394">
        <v>4</v>
      </c>
      <c r="T109" s="394">
        <v>0</v>
      </c>
      <c r="U109" s="394">
        <v>0</v>
      </c>
      <c r="V109" s="395">
        <v>0.38100000000000001</v>
      </c>
      <c r="W109" s="395">
        <v>0.57899999999999996</v>
      </c>
      <c r="X109" s="395">
        <v>0.96</v>
      </c>
      <c r="Y109" s="395">
        <v>0.308</v>
      </c>
      <c r="Z109" s="370"/>
      <c r="AC109" s="369"/>
    </row>
    <row r="110" spans="2:29" s="368" customFormat="1" ht="21" x14ac:dyDescent="0.25">
      <c r="B110" s="394">
        <v>12</v>
      </c>
      <c r="C110" s="394" t="s">
        <v>372</v>
      </c>
      <c r="D110" s="392" t="s">
        <v>356</v>
      </c>
      <c r="E110" s="394">
        <v>4</v>
      </c>
      <c r="F110" s="394">
        <v>15</v>
      </c>
      <c r="G110" s="394">
        <v>13</v>
      </c>
      <c r="H110" s="394">
        <v>1</v>
      </c>
      <c r="I110" s="394">
        <v>3</v>
      </c>
      <c r="J110" s="394">
        <v>3</v>
      </c>
      <c r="K110" s="394">
        <v>0</v>
      </c>
      <c r="L110" s="394">
        <v>0</v>
      </c>
      <c r="M110" s="394">
        <v>0</v>
      </c>
      <c r="N110" s="394">
        <v>4</v>
      </c>
      <c r="O110" s="395">
        <v>0.23100000000000001</v>
      </c>
      <c r="P110" s="394">
        <v>2</v>
      </c>
      <c r="Q110" s="394">
        <v>1</v>
      </c>
      <c r="R110" s="394">
        <v>0</v>
      </c>
      <c r="S110" s="394">
        <v>3</v>
      </c>
      <c r="T110" s="394">
        <v>1</v>
      </c>
      <c r="U110" s="394">
        <v>0</v>
      </c>
      <c r="V110" s="395">
        <v>0.33300000000000002</v>
      </c>
      <c r="W110" s="395">
        <v>0.23100000000000001</v>
      </c>
      <c r="X110" s="395">
        <v>0.56399999999999995</v>
      </c>
      <c r="Y110" s="395">
        <v>0.25</v>
      </c>
      <c r="Z110" s="370"/>
      <c r="AC110" s="369"/>
    </row>
    <row r="111" spans="2:29" s="368" customFormat="1" ht="21" x14ac:dyDescent="0.25">
      <c r="B111" s="394">
        <v>2</v>
      </c>
      <c r="C111" s="394" t="s">
        <v>373</v>
      </c>
      <c r="D111" s="392" t="s">
        <v>120</v>
      </c>
      <c r="E111" s="394">
        <v>4</v>
      </c>
      <c r="F111" s="394">
        <v>15</v>
      </c>
      <c r="G111" s="394">
        <v>13</v>
      </c>
      <c r="H111" s="394">
        <v>3</v>
      </c>
      <c r="I111" s="394">
        <v>3</v>
      </c>
      <c r="J111" s="394">
        <v>3</v>
      </c>
      <c r="K111" s="394">
        <v>0</v>
      </c>
      <c r="L111" s="394">
        <v>0</v>
      </c>
      <c r="M111" s="394">
        <v>0</v>
      </c>
      <c r="N111" s="394">
        <v>2</v>
      </c>
      <c r="O111" s="395">
        <v>0.23100000000000001</v>
      </c>
      <c r="P111" s="394">
        <v>2</v>
      </c>
      <c r="Q111" s="394">
        <v>4</v>
      </c>
      <c r="R111" s="394">
        <v>0</v>
      </c>
      <c r="S111" s="394">
        <v>3</v>
      </c>
      <c r="T111" s="394">
        <v>0</v>
      </c>
      <c r="U111" s="394">
        <v>0</v>
      </c>
      <c r="V111" s="395">
        <v>0.33300000000000002</v>
      </c>
      <c r="W111" s="395">
        <v>0.23100000000000001</v>
      </c>
      <c r="X111" s="395">
        <v>0.56399999999999995</v>
      </c>
      <c r="Y111" s="395">
        <v>0.375</v>
      </c>
      <c r="Z111" s="370"/>
      <c r="AC111" s="369"/>
    </row>
    <row r="112" spans="2:29" s="249" customFormat="1" ht="21" x14ac:dyDescent="0.25">
      <c r="B112" s="394">
        <v>51</v>
      </c>
      <c r="C112" s="394" t="s">
        <v>374</v>
      </c>
      <c r="D112" s="392" t="s">
        <v>101</v>
      </c>
      <c r="E112" s="394">
        <v>5</v>
      </c>
      <c r="F112" s="394">
        <v>20</v>
      </c>
      <c r="G112" s="394">
        <v>15</v>
      </c>
      <c r="H112" s="394">
        <v>4</v>
      </c>
      <c r="I112" s="394">
        <v>3</v>
      </c>
      <c r="J112" s="394">
        <v>2</v>
      </c>
      <c r="K112" s="394">
        <v>1</v>
      </c>
      <c r="L112" s="394">
        <v>0</v>
      </c>
      <c r="M112" s="394">
        <v>0</v>
      </c>
      <c r="N112" s="394">
        <v>3</v>
      </c>
      <c r="O112" s="395">
        <v>0.2</v>
      </c>
      <c r="P112" s="394">
        <v>3</v>
      </c>
      <c r="Q112" s="394">
        <v>3</v>
      </c>
      <c r="R112" s="394">
        <v>1</v>
      </c>
      <c r="S112" s="394">
        <v>4</v>
      </c>
      <c r="T112" s="394">
        <v>0</v>
      </c>
      <c r="U112" s="394">
        <v>1</v>
      </c>
      <c r="V112" s="395">
        <v>0.35</v>
      </c>
      <c r="W112" s="395">
        <v>0.26700000000000002</v>
      </c>
      <c r="X112" s="395">
        <v>0.61699999999999999</v>
      </c>
      <c r="Y112" s="395">
        <v>0.16700000000000001</v>
      </c>
      <c r="Z112" s="260"/>
      <c r="AC112" s="158"/>
    </row>
    <row r="113" spans="1:29" s="249" customFormat="1" ht="21" x14ac:dyDescent="0.25">
      <c r="B113" s="394">
        <v>17</v>
      </c>
      <c r="C113" s="394" t="s">
        <v>300</v>
      </c>
      <c r="D113" s="392" t="s">
        <v>130</v>
      </c>
      <c r="E113" s="394">
        <v>3</v>
      </c>
      <c r="F113" s="394">
        <v>14</v>
      </c>
      <c r="G113" s="394">
        <v>11</v>
      </c>
      <c r="H113" s="394">
        <v>6</v>
      </c>
      <c r="I113" s="394">
        <v>2</v>
      </c>
      <c r="J113" s="394">
        <v>1</v>
      </c>
      <c r="K113" s="394">
        <v>0</v>
      </c>
      <c r="L113" s="394">
        <v>0</v>
      </c>
      <c r="M113" s="394">
        <v>1</v>
      </c>
      <c r="N113" s="394">
        <v>1</v>
      </c>
      <c r="O113" s="395">
        <v>0.182</v>
      </c>
      <c r="P113" s="394">
        <v>2</v>
      </c>
      <c r="Q113" s="394">
        <v>3</v>
      </c>
      <c r="R113" s="394">
        <v>1</v>
      </c>
      <c r="S113" s="394">
        <v>4</v>
      </c>
      <c r="T113" s="394">
        <v>0</v>
      </c>
      <c r="U113" s="394">
        <v>0</v>
      </c>
      <c r="V113" s="395">
        <v>0.35699999999999998</v>
      </c>
      <c r="W113" s="395">
        <v>0.45500000000000002</v>
      </c>
      <c r="X113" s="395">
        <v>0.81200000000000006</v>
      </c>
      <c r="Y113" s="395">
        <v>0</v>
      </c>
      <c r="Z113" s="260"/>
      <c r="AC113" s="158"/>
    </row>
    <row r="114" spans="1:29" s="249" customFormat="1" ht="21" x14ac:dyDescent="0.25">
      <c r="B114" s="394">
        <v>5</v>
      </c>
      <c r="C114" s="394" t="s">
        <v>375</v>
      </c>
      <c r="D114" s="392" t="s">
        <v>357</v>
      </c>
      <c r="E114" s="394">
        <v>2</v>
      </c>
      <c r="F114" s="394">
        <v>8</v>
      </c>
      <c r="G114" s="394">
        <v>6</v>
      </c>
      <c r="H114" s="394">
        <v>1</v>
      </c>
      <c r="I114" s="394">
        <v>1</v>
      </c>
      <c r="J114" s="394">
        <v>1</v>
      </c>
      <c r="K114" s="394">
        <v>0</v>
      </c>
      <c r="L114" s="394">
        <v>0</v>
      </c>
      <c r="M114" s="394">
        <v>0</v>
      </c>
      <c r="N114" s="394">
        <v>1</v>
      </c>
      <c r="O114" s="395">
        <v>0.16700000000000001</v>
      </c>
      <c r="P114" s="394">
        <v>1</v>
      </c>
      <c r="Q114" s="394">
        <v>2</v>
      </c>
      <c r="R114" s="394">
        <v>1</v>
      </c>
      <c r="S114" s="394">
        <v>2</v>
      </c>
      <c r="T114" s="394">
        <v>0</v>
      </c>
      <c r="U114" s="394">
        <v>0</v>
      </c>
      <c r="V114" s="395">
        <v>0.375</v>
      </c>
      <c r="W114" s="395">
        <v>0.16700000000000001</v>
      </c>
      <c r="X114" s="395">
        <v>0.54200000000000004</v>
      </c>
      <c r="Y114" s="395">
        <v>0.2</v>
      </c>
      <c r="Z114" s="260"/>
      <c r="AC114" s="158"/>
    </row>
    <row r="115" spans="1:29" ht="21.75" thickBot="1" x14ac:dyDescent="0.3">
      <c r="B115" s="394">
        <v>87</v>
      </c>
      <c r="C115" s="394" t="s">
        <v>376</v>
      </c>
      <c r="D115" s="392" t="s">
        <v>122</v>
      </c>
      <c r="E115" s="394">
        <v>2</v>
      </c>
      <c r="F115" s="394">
        <v>6</v>
      </c>
      <c r="G115" s="394">
        <v>4</v>
      </c>
      <c r="H115" s="394">
        <v>1</v>
      </c>
      <c r="I115" s="394">
        <v>0</v>
      </c>
      <c r="J115" s="394">
        <v>0</v>
      </c>
      <c r="K115" s="394">
        <v>0</v>
      </c>
      <c r="L115" s="394">
        <v>0</v>
      </c>
      <c r="M115" s="394">
        <v>0</v>
      </c>
      <c r="N115" s="394">
        <v>1</v>
      </c>
      <c r="O115" s="395">
        <v>0</v>
      </c>
      <c r="P115" s="394">
        <v>1</v>
      </c>
      <c r="Q115" s="394">
        <v>2</v>
      </c>
      <c r="R115" s="394">
        <v>0</v>
      </c>
      <c r="S115" s="394">
        <v>1</v>
      </c>
      <c r="T115" s="394">
        <v>0</v>
      </c>
      <c r="U115" s="394">
        <v>1</v>
      </c>
      <c r="V115" s="395">
        <v>0.16700000000000001</v>
      </c>
      <c r="W115" s="395">
        <v>0</v>
      </c>
      <c r="X115" s="395">
        <v>0.16700000000000001</v>
      </c>
      <c r="Y115" s="395">
        <v>0</v>
      </c>
      <c r="Z115" s="260"/>
      <c r="AC115" s="102" t="s">
        <v>125</v>
      </c>
    </row>
    <row r="116" spans="1:29" ht="21.75" thickTop="1" x14ac:dyDescent="0.25">
      <c r="B116" s="393"/>
      <c r="C116" s="393"/>
      <c r="D116" s="393" t="s">
        <v>222</v>
      </c>
      <c r="E116" s="396">
        <v>7</v>
      </c>
      <c r="F116" s="396">
        <v>262</v>
      </c>
      <c r="G116" s="396">
        <v>218</v>
      </c>
      <c r="H116" s="396">
        <v>91</v>
      </c>
      <c r="I116" s="396">
        <v>80</v>
      </c>
      <c r="J116" s="396">
        <v>59</v>
      </c>
      <c r="K116" s="396">
        <v>12</v>
      </c>
      <c r="L116" s="396">
        <v>3</v>
      </c>
      <c r="M116" s="396">
        <v>6</v>
      </c>
      <c r="N116" s="396">
        <v>70</v>
      </c>
      <c r="O116" s="397">
        <v>0.3669724770642202</v>
      </c>
      <c r="P116" s="396">
        <v>34</v>
      </c>
      <c r="Q116" s="396">
        <v>29</v>
      </c>
      <c r="R116" s="396">
        <v>6</v>
      </c>
      <c r="S116" s="396">
        <v>52</v>
      </c>
      <c r="T116" s="396">
        <v>3</v>
      </c>
      <c r="U116" s="396">
        <v>4</v>
      </c>
      <c r="V116" s="397">
        <v>0.45977011494252873</v>
      </c>
      <c r="W116" s="397">
        <v>0.5321100917431193</v>
      </c>
      <c r="X116" s="397">
        <v>0.99188020668564802</v>
      </c>
      <c r="Y116" s="397">
        <v>0.34883720930232559</v>
      </c>
      <c r="Z116" s="260"/>
      <c r="AC116" s="109" t="s">
        <v>122</v>
      </c>
    </row>
    <row r="117" spans="1:29" ht="21" x14ac:dyDescent="0.25">
      <c r="B117" s="264"/>
      <c r="C117" s="264"/>
      <c r="D117" s="267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163"/>
      <c r="P117" s="264"/>
      <c r="Q117" s="264"/>
      <c r="R117" s="264"/>
      <c r="S117" s="264"/>
      <c r="T117" s="264"/>
      <c r="U117" s="264"/>
      <c r="V117" s="163"/>
      <c r="W117" s="163"/>
      <c r="X117" s="163"/>
      <c r="Y117" s="163"/>
      <c r="Z117" s="267"/>
      <c r="AC117" s="102" t="s">
        <v>127</v>
      </c>
    </row>
    <row r="118" spans="1:29" ht="21" x14ac:dyDescent="0.25">
      <c r="B118" s="264"/>
      <c r="C118" s="264"/>
      <c r="D118" s="260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163"/>
      <c r="P118" s="264"/>
      <c r="Q118" s="264"/>
      <c r="R118" s="264"/>
      <c r="S118" s="264"/>
      <c r="T118" s="264"/>
      <c r="U118" s="264"/>
      <c r="V118" s="163"/>
      <c r="W118" s="163"/>
      <c r="X118" s="163"/>
      <c r="Y118" s="163"/>
      <c r="Z118" s="260"/>
      <c r="AC118" s="102" t="s">
        <v>131</v>
      </c>
    </row>
    <row r="119" spans="1:29" ht="21" x14ac:dyDescent="0.25">
      <c r="B119" s="264"/>
      <c r="C119" s="264"/>
      <c r="D119" s="260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163"/>
      <c r="P119" s="264"/>
      <c r="Q119" s="264"/>
      <c r="R119" s="264"/>
      <c r="S119" s="264"/>
      <c r="T119" s="264"/>
      <c r="U119" s="264"/>
      <c r="V119" s="163"/>
      <c r="W119" s="163"/>
      <c r="X119" s="163"/>
      <c r="Y119" s="163"/>
      <c r="Z119" s="260"/>
      <c r="AC119" s="102" t="s">
        <v>129</v>
      </c>
    </row>
    <row r="120" spans="1:29" s="42" customFormat="1" ht="21" x14ac:dyDescent="0.25">
      <c r="B120" s="264"/>
      <c r="C120" s="264"/>
      <c r="D120" s="260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163"/>
      <c r="P120" s="264"/>
      <c r="Q120" s="264"/>
      <c r="R120" s="264"/>
      <c r="S120" s="264"/>
      <c r="T120" s="264"/>
      <c r="U120" s="264"/>
      <c r="V120" s="163"/>
      <c r="W120" s="163"/>
      <c r="X120" s="163"/>
      <c r="Y120" s="163"/>
      <c r="Z120" s="260"/>
      <c r="AC120" s="102"/>
    </row>
    <row r="121" spans="1:29" s="42" customFormat="1" ht="21" x14ac:dyDescent="0.25">
      <c r="B121" s="264"/>
      <c r="C121" s="264"/>
      <c r="D121" s="260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163"/>
      <c r="P121" s="264"/>
      <c r="Q121" s="264"/>
      <c r="R121" s="264"/>
      <c r="S121" s="264"/>
      <c r="T121" s="264"/>
      <c r="U121" s="264"/>
      <c r="V121" s="163"/>
      <c r="W121" s="163"/>
      <c r="X121" s="163"/>
      <c r="Y121" s="163"/>
      <c r="Z121" s="260"/>
      <c r="AC121" s="102"/>
    </row>
    <row r="122" spans="1:29" s="42" customFormat="1" ht="21" x14ac:dyDescent="0.25">
      <c r="B122" s="264"/>
      <c r="C122" s="264"/>
      <c r="D122" s="260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163"/>
      <c r="P122" s="264"/>
      <c r="Q122" s="264"/>
      <c r="R122" s="264"/>
      <c r="S122" s="264"/>
      <c r="T122" s="264"/>
      <c r="U122" s="264"/>
      <c r="V122" s="163"/>
      <c r="W122" s="163"/>
      <c r="X122" s="163"/>
      <c r="Y122" s="163"/>
      <c r="Z122" s="260"/>
      <c r="AC122" s="102"/>
    </row>
    <row r="123" spans="1:29" s="42" customFormat="1" ht="21" x14ac:dyDescent="0.25">
      <c r="B123" s="264"/>
      <c r="C123" s="264"/>
      <c r="D123" s="260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163"/>
      <c r="P123" s="264"/>
      <c r="Q123" s="264"/>
      <c r="R123" s="264"/>
      <c r="S123" s="264"/>
      <c r="T123" s="264"/>
      <c r="U123" s="264"/>
      <c r="V123" s="163"/>
      <c r="W123" s="163"/>
      <c r="X123" s="163"/>
      <c r="Y123" s="163"/>
      <c r="Z123" s="260"/>
      <c r="AC123" s="102"/>
    </row>
    <row r="124" spans="1:29" s="42" customFormat="1" ht="21" x14ac:dyDescent="0.25">
      <c r="B124" s="264"/>
      <c r="C124" s="264"/>
      <c r="D124" s="260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163"/>
      <c r="P124" s="264"/>
      <c r="Q124" s="264"/>
      <c r="R124" s="264"/>
      <c r="S124" s="264"/>
      <c r="T124" s="264"/>
      <c r="U124" s="264"/>
      <c r="V124" s="163"/>
      <c r="W124" s="163"/>
      <c r="X124" s="163"/>
      <c r="Y124" s="163"/>
      <c r="Z124" s="260"/>
      <c r="AC124" s="102"/>
    </row>
    <row r="125" spans="1:29" s="42" customFormat="1" ht="21" x14ac:dyDescent="0.25">
      <c r="B125" s="264"/>
      <c r="C125" s="264"/>
      <c r="D125" s="260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163"/>
      <c r="P125" s="264"/>
      <c r="Q125" s="264"/>
      <c r="R125" s="264"/>
      <c r="S125" s="264"/>
      <c r="T125" s="264"/>
      <c r="U125" s="264"/>
      <c r="V125" s="163"/>
      <c r="W125" s="163"/>
      <c r="X125" s="163"/>
      <c r="Y125" s="163"/>
      <c r="Z125" s="260"/>
      <c r="AC125" s="102"/>
    </row>
    <row r="128" spans="1:29" s="42" customFormat="1" ht="21" customHeight="1" x14ac:dyDescent="0.25">
      <c r="A128" s="108"/>
      <c r="B128" s="57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7"/>
      <c r="Y128" s="106"/>
      <c r="Z128" s="107"/>
    </row>
    <row r="132" spans="4:4" ht="28.5" hidden="1" x14ac:dyDescent="0.25">
      <c r="D132" s="100" t="s">
        <v>219</v>
      </c>
    </row>
  </sheetData>
  <mergeCells count="5">
    <mergeCell ref="B3:Y3"/>
    <mergeCell ref="B27:Y27"/>
    <mergeCell ref="C49:Y49"/>
    <mergeCell ref="B74:Y74"/>
    <mergeCell ref="B97:Y9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54"/>
  <sheetViews>
    <sheetView zoomScaleNormal="100" workbookViewId="0">
      <pane ySplit="5" topLeftCell="A6" activePane="bottomLeft" state="frozen"/>
      <selection pane="bottomLeft" activeCell="E26" sqref="E26"/>
    </sheetView>
  </sheetViews>
  <sheetFormatPr defaultRowHeight="21" x14ac:dyDescent="0.35"/>
  <cols>
    <col min="1" max="1" width="2.7109375" style="42" customWidth="1"/>
    <col min="2" max="2" width="13.28515625" style="78" bestFit="1" customWidth="1"/>
    <col min="3" max="3" width="7.85546875" style="43" bestFit="1" customWidth="1"/>
    <col min="4" max="4" width="21.85546875" style="43" bestFit="1" customWidth="1"/>
    <col min="5" max="5" width="19.140625" style="73" bestFit="1" customWidth="1"/>
    <col min="6" max="6" width="7" style="43" bestFit="1" customWidth="1"/>
    <col min="7" max="8" width="8.28515625" style="43" customWidth="1"/>
    <col min="9" max="9" width="6.85546875" style="43" customWidth="1"/>
    <col min="10" max="10" width="7" style="43" customWidth="1"/>
    <col min="11" max="13" width="8" style="43" customWidth="1"/>
    <col min="14" max="14" width="8.28515625" style="43" customWidth="1"/>
    <col min="15" max="15" width="8.7109375" style="43" customWidth="1"/>
    <col min="16" max="16" width="9.7109375" style="43" customWidth="1"/>
    <col min="17" max="17" width="8.140625" style="43" customWidth="1"/>
    <col min="18" max="18" width="8.28515625" style="43" customWidth="1"/>
    <col min="19" max="19" width="9.5703125" style="43" customWidth="1"/>
    <col min="20" max="20" width="8" style="43" customWidth="1"/>
    <col min="21" max="21" width="7.85546875" style="43" customWidth="1"/>
    <col min="22" max="22" width="9.28515625" style="43" customWidth="1"/>
    <col min="23" max="23" width="9.7109375" style="43" customWidth="1"/>
    <col min="24" max="24" width="9.140625" style="43" bestFit="1" customWidth="1"/>
    <col min="25" max="25" width="9.5703125" style="43" bestFit="1" customWidth="1"/>
    <col min="26" max="26" width="13" style="43" bestFit="1" customWidth="1"/>
    <col min="27" max="16384" width="9.140625" style="42"/>
  </cols>
  <sheetData>
    <row r="3" spans="2:26" ht="36" x14ac:dyDescent="0.55000000000000004">
      <c r="B3" s="142"/>
      <c r="C3" s="48"/>
      <c r="D3" s="730" t="s">
        <v>218</v>
      </c>
      <c r="E3" s="731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48"/>
      <c r="X3" s="48"/>
      <c r="Y3" s="48"/>
      <c r="Z3" s="48"/>
    </row>
    <row r="4" spans="2:26" ht="9.9499999999999993" customHeight="1" x14ac:dyDescent="0.35"/>
    <row r="5" spans="2:26" ht="15.75" x14ac:dyDescent="0.25">
      <c r="B5" s="120" t="s">
        <v>2</v>
      </c>
      <c r="C5" s="120" t="s">
        <v>133</v>
      </c>
      <c r="D5" s="120" t="s">
        <v>19</v>
      </c>
      <c r="E5" s="120" t="s">
        <v>134</v>
      </c>
      <c r="F5" s="120" t="s">
        <v>3</v>
      </c>
      <c r="G5" s="120" t="s">
        <v>137</v>
      </c>
      <c r="H5" s="120" t="s">
        <v>138</v>
      </c>
      <c r="I5" s="120" t="s">
        <v>139</v>
      </c>
      <c r="J5" s="120" t="s">
        <v>140</v>
      </c>
      <c r="K5" s="120" t="s">
        <v>141</v>
      </c>
      <c r="L5" s="120" t="s">
        <v>142</v>
      </c>
      <c r="M5" s="120" t="s">
        <v>143</v>
      </c>
      <c r="N5" s="120" t="s">
        <v>144</v>
      </c>
      <c r="O5" s="120" t="s">
        <v>145</v>
      </c>
      <c r="P5" s="120" t="s">
        <v>146</v>
      </c>
      <c r="Q5" s="120" t="s">
        <v>15</v>
      </c>
      <c r="R5" s="120" t="s">
        <v>147</v>
      </c>
      <c r="S5" s="120" t="s">
        <v>148</v>
      </c>
      <c r="T5" s="120" t="s">
        <v>149</v>
      </c>
      <c r="U5" s="120" t="s">
        <v>150</v>
      </c>
      <c r="V5" s="120" t="s">
        <v>151</v>
      </c>
      <c r="W5" s="120" t="s">
        <v>152</v>
      </c>
      <c r="X5" s="120" t="s">
        <v>153</v>
      </c>
      <c r="Y5" s="120" t="s">
        <v>154</v>
      </c>
      <c r="Z5" s="120" t="s">
        <v>155</v>
      </c>
    </row>
    <row r="6" spans="2:26" s="249" customFormat="1" ht="18.75" x14ac:dyDescent="0.25">
      <c r="B6" s="443" t="s">
        <v>14</v>
      </c>
      <c r="C6" s="378">
        <f>'Team Batting Stat'!B8</f>
        <v>7</v>
      </c>
      <c r="D6" s="378" t="str">
        <f>'Team Batting Stat'!C8</f>
        <v xml:space="preserve"> Hakjae Lee</v>
      </c>
      <c r="E6" s="763" t="str">
        <f>'Team Batting Stat'!D8</f>
        <v>이학재</v>
      </c>
      <c r="F6" s="378">
        <f>'Team Batting Stat'!E8</f>
        <v>6</v>
      </c>
      <c r="G6" s="378">
        <f>'Team Batting Stat'!F8</f>
        <v>25</v>
      </c>
      <c r="H6" s="378">
        <f>'Team Batting Stat'!G8</f>
        <v>16</v>
      </c>
      <c r="I6" s="378">
        <f>'Team Batting Stat'!H8</f>
        <v>8</v>
      </c>
      <c r="J6" s="378">
        <f>'Team Batting Stat'!I8</f>
        <v>7</v>
      </c>
      <c r="K6" s="378">
        <f>'Team Batting Stat'!J8</f>
        <v>4</v>
      </c>
      <c r="L6" s="378">
        <f>'Team Batting Stat'!K8</f>
        <v>1</v>
      </c>
      <c r="M6" s="378">
        <f>'Team Batting Stat'!L8</f>
        <v>1</v>
      </c>
      <c r="N6" s="378">
        <f>'Team Batting Stat'!M8</f>
        <v>1</v>
      </c>
      <c r="O6" s="378">
        <f>'Team Batting Stat'!N8</f>
        <v>12</v>
      </c>
      <c r="P6" s="379">
        <f>'Team Batting Stat'!O8</f>
        <v>0.438</v>
      </c>
      <c r="Q6" s="378">
        <f>'Team Batting Stat'!P8</f>
        <v>6</v>
      </c>
      <c r="R6" s="378">
        <f>'Team Batting Stat'!Q8</f>
        <v>0</v>
      </c>
      <c r="S6" s="378">
        <f>'Team Batting Stat'!R8</f>
        <v>2</v>
      </c>
      <c r="T6" s="378">
        <f>'Team Batting Stat'!S8</f>
        <v>7</v>
      </c>
      <c r="U6" s="378">
        <f>'Team Batting Stat'!T8</f>
        <v>1</v>
      </c>
      <c r="V6" s="378">
        <f>'Team Batting Stat'!U8</f>
        <v>1</v>
      </c>
      <c r="W6" s="378">
        <f>'Team Batting Stat'!V8</f>
        <v>0.6</v>
      </c>
      <c r="X6" s="378">
        <f>'Team Batting Stat'!W8</f>
        <v>0.81299999999999994</v>
      </c>
      <c r="Y6" s="378">
        <f>'Team Batting Stat'!X8</f>
        <v>1.413</v>
      </c>
      <c r="Z6" s="378">
        <f>'Team Batting Stat'!Y8</f>
        <v>0.57099999999999995</v>
      </c>
    </row>
    <row r="7" spans="2:26" ht="18.75" x14ac:dyDescent="0.25">
      <c r="B7" s="443" t="s">
        <v>14</v>
      </c>
      <c r="C7" s="378">
        <f>'Team Batting Stat'!B9</f>
        <v>17</v>
      </c>
      <c r="D7" s="378" t="str">
        <f>'Team Batting Stat'!C9</f>
        <v xml:space="preserve"> Yongho Kim</v>
      </c>
      <c r="E7" s="763" t="str">
        <f>'Team Batting Stat'!D9</f>
        <v>김용호</v>
      </c>
      <c r="F7" s="378">
        <f>'Team Batting Stat'!E9</f>
        <v>6</v>
      </c>
      <c r="G7" s="378">
        <f>'Team Batting Stat'!F9</f>
        <v>25</v>
      </c>
      <c r="H7" s="378">
        <f>'Team Batting Stat'!G9</f>
        <v>19</v>
      </c>
      <c r="I7" s="378">
        <f>'Team Batting Stat'!H9</f>
        <v>13</v>
      </c>
      <c r="J7" s="378">
        <f>'Team Batting Stat'!I9</f>
        <v>8</v>
      </c>
      <c r="K7" s="378">
        <f>'Team Batting Stat'!J9</f>
        <v>6</v>
      </c>
      <c r="L7" s="378">
        <f>'Team Batting Stat'!K9</f>
        <v>1</v>
      </c>
      <c r="M7" s="378">
        <f>'Team Batting Stat'!L9</f>
        <v>1</v>
      </c>
      <c r="N7" s="378">
        <f>'Team Batting Stat'!M9</f>
        <v>0</v>
      </c>
      <c r="O7" s="378">
        <f>'Team Batting Stat'!N9</f>
        <v>4</v>
      </c>
      <c r="P7" s="379">
        <f>'Team Batting Stat'!O9</f>
        <v>0.42099999999999999</v>
      </c>
      <c r="Q7" s="378">
        <f>'Team Batting Stat'!P9</f>
        <v>5</v>
      </c>
      <c r="R7" s="378">
        <f>'Team Batting Stat'!Q9</f>
        <v>3</v>
      </c>
      <c r="S7" s="378">
        <f>'Team Batting Stat'!R9</f>
        <v>0</v>
      </c>
      <c r="T7" s="378">
        <f>'Team Batting Stat'!S9</f>
        <v>12</v>
      </c>
      <c r="U7" s="378">
        <f>'Team Batting Stat'!T9</f>
        <v>0</v>
      </c>
      <c r="V7" s="378">
        <f>'Team Batting Stat'!U9</f>
        <v>0</v>
      </c>
      <c r="W7" s="378">
        <f>'Team Batting Stat'!V9</f>
        <v>0.54200000000000004</v>
      </c>
      <c r="X7" s="378">
        <f>'Team Batting Stat'!W9</f>
        <v>0.57899999999999996</v>
      </c>
      <c r="Y7" s="378">
        <f>'Team Batting Stat'!X9</f>
        <v>1.121</v>
      </c>
      <c r="Z7" s="378">
        <f>'Team Batting Stat'!Y9</f>
        <v>0.5</v>
      </c>
    </row>
    <row r="8" spans="2:26" ht="18.75" x14ac:dyDescent="0.25">
      <c r="B8" s="443" t="s">
        <v>14</v>
      </c>
      <c r="C8" s="378">
        <f>'Team Batting Stat'!B11</f>
        <v>51</v>
      </c>
      <c r="D8" s="378" t="str">
        <f>'Team Batting Stat'!C11</f>
        <v xml:space="preserve"> Gyuman Han</v>
      </c>
      <c r="E8" s="763" t="str">
        <f>'Team Batting Stat'!D11</f>
        <v>한규만</v>
      </c>
      <c r="F8" s="378">
        <f>'Team Batting Stat'!E11</f>
        <v>4</v>
      </c>
      <c r="G8" s="378">
        <f>'Team Batting Stat'!F11</f>
        <v>20</v>
      </c>
      <c r="H8" s="378">
        <f>'Team Batting Stat'!G11</f>
        <v>11</v>
      </c>
      <c r="I8" s="378">
        <f>'Team Batting Stat'!H11</f>
        <v>7</v>
      </c>
      <c r="J8" s="378">
        <f>'Team Batting Stat'!I11</f>
        <v>4</v>
      </c>
      <c r="K8" s="378">
        <f>'Team Batting Stat'!J11</f>
        <v>3</v>
      </c>
      <c r="L8" s="378">
        <f>'Team Batting Stat'!K11</f>
        <v>0</v>
      </c>
      <c r="M8" s="378">
        <f>'Team Batting Stat'!L11</f>
        <v>1</v>
      </c>
      <c r="N8" s="378">
        <f>'Team Batting Stat'!M11</f>
        <v>0</v>
      </c>
      <c r="O8" s="378">
        <f>'Team Batting Stat'!N11</f>
        <v>7</v>
      </c>
      <c r="P8" s="379">
        <f>'Team Batting Stat'!O11</f>
        <v>0.36399999999999999</v>
      </c>
      <c r="Q8" s="378">
        <f>'Team Batting Stat'!P11</f>
        <v>7</v>
      </c>
      <c r="R8" s="378">
        <f>'Team Batting Stat'!Q11</f>
        <v>1</v>
      </c>
      <c r="S8" s="378">
        <f>'Team Batting Stat'!R11</f>
        <v>2</v>
      </c>
      <c r="T8" s="378">
        <f>'Team Batting Stat'!S11</f>
        <v>3</v>
      </c>
      <c r="U8" s="378">
        <f>'Team Batting Stat'!T11</f>
        <v>0</v>
      </c>
      <c r="V8" s="378">
        <f>'Team Batting Stat'!U11</f>
        <v>0</v>
      </c>
      <c r="W8" s="378">
        <f>'Team Batting Stat'!V11</f>
        <v>0.65</v>
      </c>
      <c r="X8" s="378">
        <f>'Team Batting Stat'!W11</f>
        <v>0.54500000000000004</v>
      </c>
      <c r="Y8" s="378">
        <f>'Team Batting Stat'!X11</f>
        <v>1.1950000000000001</v>
      </c>
      <c r="Z8" s="378">
        <f>'Team Batting Stat'!Y11</f>
        <v>0.66700000000000004</v>
      </c>
    </row>
    <row r="9" spans="2:26" ht="18.75" x14ac:dyDescent="0.25">
      <c r="B9" s="443" t="s">
        <v>14</v>
      </c>
      <c r="C9" s="378">
        <f>'Team Batting Stat'!B10</f>
        <v>33</v>
      </c>
      <c r="D9" s="378" t="str">
        <f>'Team Batting Stat'!C10</f>
        <v xml:space="preserve"> Steve Kwon</v>
      </c>
      <c r="E9" s="763" t="str">
        <f>'Team Batting Stat'!D10</f>
        <v>권영대</v>
      </c>
      <c r="F9" s="378">
        <f>'Team Batting Stat'!E10</f>
        <v>6</v>
      </c>
      <c r="G9" s="378">
        <f>'Team Batting Stat'!F10</f>
        <v>24</v>
      </c>
      <c r="H9" s="378">
        <f>'Team Batting Stat'!G10</f>
        <v>18</v>
      </c>
      <c r="I9" s="378">
        <f>'Team Batting Stat'!H10</f>
        <v>7</v>
      </c>
      <c r="J9" s="378">
        <f>'Team Batting Stat'!I10</f>
        <v>7</v>
      </c>
      <c r="K9" s="378">
        <f>'Team Batting Stat'!J10</f>
        <v>7</v>
      </c>
      <c r="L9" s="378">
        <f>'Team Batting Stat'!K10</f>
        <v>0</v>
      </c>
      <c r="M9" s="378">
        <f>'Team Batting Stat'!L10</f>
        <v>0</v>
      </c>
      <c r="N9" s="378">
        <f>'Team Batting Stat'!M10</f>
        <v>0</v>
      </c>
      <c r="O9" s="378">
        <f>'Team Batting Stat'!N10</f>
        <v>7</v>
      </c>
      <c r="P9" s="379">
        <f>'Team Batting Stat'!O10</f>
        <v>0.38900000000000001</v>
      </c>
      <c r="Q9" s="378">
        <f>'Team Batting Stat'!P10</f>
        <v>3</v>
      </c>
      <c r="R9" s="378">
        <f>'Team Batting Stat'!Q10</f>
        <v>3</v>
      </c>
      <c r="S9" s="378">
        <f>'Team Batting Stat'!R10</f>
        <v>2</v>
      </c>
      <c r="T9" s="378">
        <f>'Team Batting Stat'!S10</f>
        <v>6</v>
      </c>
      <c r="U9" s="378">
        <f>'Team Batting Stat'!T10</f>
        <v>0</v>
      </c>
      <c r="V9" s="378">
        <f>'Team Batting Stat'!U10</f>
        <v>1</v>
      </c>
      <c r="W9" s="378">
        <f>'Team Batting Stat'!V10</f>
        <v>0.5</v>
      </c>
      <c r="X9" s="378">
        <f>'Team Batting Stat'!W10</f>
        <v>0.38900000000000001</v>
      </c>
      <c r="Y9" s="378">
        <f>'Team Batting Stat'!X10</f>
        <v>0.88900000000000001</v>
      </c>
      <c r="Z9" s="378">
        <f>'Team Batting Stat'!Y10</f>
        <v>0.7</v>
      </c>
    </row>
    <row r="10" spans="2:26" ht="18.75" x14ac:dyDescent="0.25">
      <c r="B10" s="443" t="s">
        <v>14</v>
      </c>
      <c r="C10" s="378">
        <f>'Team Batting Stat'!B15</f>
        <v>47</v>
      </c>
      <c r="D10" s="378" t="str">
        <f>'Team Batting Stat'!C15</f>
        <v xml:space="preserve"> Andrew Kang</v>
      </c>
      <c r="E10" s="763" t="str">
        <f>'Team Batting Stat'!D15</f>
        <v>강진호</v>
      </c>
      <c r="F10" s="378">
        <f>'Team Batting Stat'!E15</f>
        <v>5</v>
      </c>
      <c r="G10" s="378">
        <f>'Team Batting Stat'!F15</f>
        <v>16</v>
      </c>
      <c r="H10" s="378">
        <f>'Team Batting Stat'!G15</f>
        <v>12</v>
      </c>
      <c r="I10" s="378">
        <f>'Team Batting Stat'!H15</f>
        <v>3</v>
      </c>
      <c r="J10" s="378">
        <f>'Team Batting Stat'!I15</f>
        <v>3</v>
      </c>
      <c r="K10" s="378">
        <f>'Team Batting Stat'!J15</f>
        <v>1</v>
      </c>
      <c r="L10" s="378">
        <f>'Team Batting Stat'!K15</f>
        <v>0</v>
      </c>
      <c r="M10" s="378">
        <f>'Team Batting Stat'!L15</f>
        <v>1</v>
      </c>
      <c r="N10" s="378">
        <f>'Team Batting Stat'!M15</f>
        <v>1</v>
      </c>
      <c r="O10" s="378">
        <f>'Team Batting Stat'!N15</f>
        <v>4</v>
      </c>
      <c r="P10" s="379">
        <f>'Team Batting Stat'!O15</f>
        <v>0.25</v>
      </c>
      <c r="Q10" s="378">
        <f>'Team Batting Stat'!P15</f>
        <v>3</v>
      </c>
      <c r="R10" s="378">
        <f>'Team Batting Stat'!Q15</f>
        <v>5</v>
      </c>
      <c r="S10" s="378">
        <f>'Team Batting Stat'!R15</f>
        <v>1</v>
      </c>
      <c r="T10" s="378">
        <f>'Team Batting Stat'!S15</f>
        <v>1</v>
      </c>
      <c r="U10" s="378">
        <f>'Team Batting Stat'!T15</f>
        <v>0</v>
      </c>
      <c r="V10" s="378">
        <f>'Team Batting Stat'!U15</f>
        <v>0</v>
      </c>
      <c r="W10" s="378">
        <f>'Team Batting Stat'!V15</f>
        <v>0.438</v>
      </c>
      <c r="X10" s="378">
        <f>'Team Batting Stat'!W15</f>
        <v>0.66700000000000004</v>
      </c>
      <c r="Y10" s="378">
        <f>'Team Batting Stat'!X15</f>
        <v>1.1040000000000001</v>
      </c>
      <c r="Z10" s="378">
        <f>'Team Batting Stat'!Y15</f>
        <v>0.16700000000000001</v>
      </c>
    </row>
    <row r="11" spans="2:26" ht="18.75" x14ac:dyDescent="0.25">
      <c r="B11" s="443" t="s">
        <v>14</v>
      </c>
      <c r="C11" s="378">
        <f>'Team Batting Stat'!B20</f>
        <v>16</v>
      </c>
      <c r="D11" s="378" t="str">
        <f>'Team Batting Stat'!C20</f>
        <v xml:space="preserve"> Eungbum Kim</v>
      </c>
      <c r="E11" s="763" t="str">
        <f>'Team Batting Stat'!D20</f>
        <v>김종범</v>
      </c>
      <c r="F11" s="378">
        <f>'Team Batting Stat'!E20</f>
        <v>6</v>
      </c>
      <c r="G11" s="378">
        <f>'Team Batting Stat'!F20</f>
        <v>14</v>
      </c>
      <c r="H11" s="378">
        <f>'Team Batting Stat'!G20</f>
        <v>10</v>
      </c>
      <c r="I11" s="378">
        <f>'Team Batting Stat'!H20</f>
        <v>4</v>
      </c>
      <c r="J11" s="378">
        <f>'Team Batting Stat'!I20</f>
        <v>1</v>
      </c>
      <c r="K11" s="378">
        <f>'Team Batting Stat'!J20</f>
        <v>1</v>
      </c>
      <c r="L11" s="378">
        <f>'Team Batting Stat'!K20</f>
        <v>0</v>
      </c>
      <c r="M11" s="378">
        <f>'Team Batting Stat'!L20</f>
        <v>0</v>
      </c>
      <c r="N11" s="378">
        <f>'Team Batting Stat'!M20</f>
        <v>0</v>
      </c>
      <c r="O11" s="378">
        <f>'Team Batting Stat'!N20</f>
        <v>1</v>
      </c>
      <c r="P11" s="379">
        <f>'Team Batting Stat'!O20</f>
        <v>0.1</v>
      </c>
      <c r="Q11" s="378">
        <f>'Team Batting Stat'!P20</f>
        <v>3</v>
      </c>
      <c r="R11" s="378">
        <f>'Team Batting Stat'!Q20</f>
        <v>3</v>
      </c>
      <c r="S11" s="378">
        <f>'Team Batting Stat'!R20</f>
        <v>1</v>
      </c>
      <c r="T11" s="378">
        <f>'Team Batting Stat'!S20</f>
        <v>0</v>
      </c>
      <c r="U11" s="378">
        <f>'Team Batting Stat'!T20</f>
        <v>0</v>
      </c>
      <c r="V11" s="378">
        <f>'Team Batting Stat'!U20</f>
        <v>0</v>
      </c>
      <c r="W11" s="378">
        <f>'Team Batting Stat'!V20</f>
        <v>0.35699999999999998</v>
      </c>
      <c r="X11" s="378">
        <f>'Team Batting Stat'!W20</f>
        <v>0.1</v>
      </c>
      <c r="Y11" s="378">
        <f>'Team Batting Stat'!X20</f>
        <v>0.45700000000000002</v>
      </c>
      <c r="Z11" s="378">
        <f>'Team Batting Stat'!Y20</f>
        <v>0.25</v>
      </c>
    </row>
    <row r="12" spans="2:26" ht="18.75" x14ac:dyDescent="0.25">
      <c r="B12" s="443" t="s">
        <v>14</v>
      </c>
      <c r="C12" s="378">
        <f>'Team Batting Stat'!B17</f>
        <v>52</v>
      </c>
      <c r="D12" s="378" t="str">
        <f>'Team Batting Stat'!C17</f>
        <v xml:space="preserve"> Baik Jungryun</v>
      </c>
      <c r="E12" s="763" t="str">
        <f>'Team Batting Stat'!D17</f>
        <v>백종련</v>
      </c>
      <c r="F12" s="378">
        <f>'Team Batting Stat'!E17</f>
        <v>5</v>
      </c>
      <c r="G12" s="378">
        <f>'Team Batting Stat'!F17</f>
        <v>13</v>
      </c>
      <c r="H12" s="378">
        <f>'Team Batting Stat'!G17</f>
        <v>12</v>
      </c>
      <c r="I12" s="378">
        <f>'Team Batting Stat'!H17</f>
        <v>3</v>
      </c>
      <c r="J12" s="378">
        <f>'Team Batting Stat'!I17</f>
        <v>2</v>
      </c>
      <c r="K12" s="378">
        <f>'Team Batting Stat'!J17</f>
        <v>2</v>
      </c>
      <c r="L12" s="378">
        <f>'Team Batting Stat'!K17</f>
        <v>0</v>
      </c>
      <c r="M12" s="378">
        <f>'Team Batting Stat'!L17</f>
        <v>0</v>
      </c>
      <c r="N12" s="378">
        <f>'Team Batting Stat'!M17</f>
        <v>0</v>
      </c>
      <c r="O12" s="378">
        <f>'Team Batting Stat'!N17</f>
        <v>3</v>
      </c>
      <c r="P12" s="379">
        <f>'Team Batting Stat'!O17</f>
        <v>0.16700000000000001</v>
      </c>
      <c r="Q12" s="378">
        <f>'Team Batting Stat'!P17</f>
        <v>1</v>
      </c>
      <c r="R12" s="378">
        <f>'Team Batting Stat'!Q17</f>
        <v>6</v>
      </c>
      <c r="S12" s="378">
        <f>'Team Batting Stat'!R17</f>
        <v>0</v>
      </c>
      <c r="T12" s="378">
        <f>'Team Batting Stat'!S17</f>
        <v>1</v>
      </c>
      <c r="U12" s="378">
        <f>'Team Batting Stat'!T17</f>
        <v>0</v>
      </c>
      <c r="V12" s="378">
        <f>'Team Batting Stat'!U17</f>
        <v>0</v>
      </c>
      <c r="W12" s="378">
        <f>'Team Batting Stat'!V17</f>
        <v>0.23100000000000001</v>
      </c>
      <c r="X12" s="378">
        <f>'Team Batting Stat'!W17</f>
        <v>0.16700000000000001</v>
      </c>
      <c r="Y12" s="378">
        <f>'Team Batting Stat'!X17</f>
        <v>0.39700000000000002</v>
      </c>
      <c r="Z12" s="378">
        <f>'Team Batting Stat'!Y17</f>
        <v>0.14299999999999999</v>
      </c>
    </row>
    <row r="13" spans="2:26" ht="18.75" x14ac:dyDescent="0.25">
      <c r="B13" s="443" t="s">
        <v>14</v>
      </c>
      <c r="C13" s="378">
        <f>'Team Batting Stat'!B22</f>
        <v>27</v>
      </c>
      <c r="D13" s="378" t="str">
        <f>'Team Batting Stat'!C22</f>
        <v xml:space="preserve"> Jiman Park</v>
      </c>
      <c r="E13" s="763" t="str">
        <f>'Team Batting Stat'!D22</f>
        <v>박지만</v>
      </c>
      <c r="F13" s="378">
        <f>'Team Batting Stat'!E22</f>
        <v>4</v>
      </c>
      <c r="G13" s="378">
        <f>'Team Batting Stat'!F22</f>
        <v>13</v>
      </c>
      <c r="H13" s="378">
        <f>'Team Batting Stat'!G22</f>
        <v>7</v>
      </c>
      <c r="I13" s="378">
        <f>'Team Batting Stat'!H22</f>
        <v>3</v>
      </c>
      <c r="J13" s="378">
        <f>'Team Batting Stat'!I22</f>
        <v>0</v>
      </c>
      <c r="K13" s="378">
        <f>'Team Batting Stat'!J22</f>
        <v>0</v>
      </c>
      <c r="L13" s="378">
        <f>'Team Batting Stat'!K22</f>
        <v>0</v>
      </c>
      <c r="M13" s="378">
        <f>'Team Batting Stat'!L22</f>
        <v>0</v>
      </c>
      <c r="N13" s="378">
        <f>'Team Batting Stat'!M22</f>
        <v>0</v>
      </c>
      <c r="O13" s="378">
        <f>'Team Batting Stat'!N22</f>
        <v>1</v>
      </c>
      <c r="P13" s="379">
        <f>'Team Batting Stat'!O22</f>
        <v>0</v>
      </c>
      <c r="Q13" s="378">
        <f>'Team Batting Stat'!P22</f>
        <v>4</v>
      </c>
      <c r="R13" s="378">
        <f>'Team Batting Stat'!Q22</f>
        <v>6</v>
      </c>
      <c r="S13" s="378">
        <f>'Team Batting Stat'!R22</f>
        <v>2</v>
      </c>
      <c r="T13" s="378">
        <f>'Team Batting Stat'!S22</f>
        <v>0</v>
      </c>
      <c r="U13" s="378">
        <f>'Team Batting Stat'!T22</f>
        <v>1</v>
      </c>
      <c r="V13" s="378">
        <f>'Team Batting Stat'!U22</f>
        <v>0</v>
      </c>
      <c r="W13" s="378">
        <f>'Team Batting Stat'!V22</f>
        <v>0.46200000000000002</v>
      </c>
      <c r="X13" s="378">
        <f>'Team Batting Stat'!W22</f>
        <v>0</v>
      </c>
      <c r="Y13" s="378">
        <f>'Team Batting Stat'!X22</f>
        <v>0.46200000000000002</v>
      </c>
      <c r="Z13" s="378">
        <f>'Team Batting Stat'!Y22</f>
        <v>0</v>
      </c>
    </row>
    <row r="14" spans="2:26" ht="18.75" x14ac:dyDescent="0.25">
      <c r="B14" s="443" t="s">
        <v>14</v>
      </c>
      <c r="C14" s="378">
        <f>'Team Batting Stat'!B16</f>
        <v>28</v>
      </c>
      <c r="D14" s="378" t="str">
        <f>'Team Batting Stat'!C16</f>
        <v xml:space="preserve"> Peter Kye</v>
      </c>
      <c r="E14" s="763" t="str">
        <f>'Team Batting Stat'!D16</f>
        <v>게배드로</v>
      </c>
      <c r="F14" s="378">
        <f>'Team Batting Stat'!E16</f>
        <v>6</v>
      </c>
      <c r="G14" s="378">
        <f>'Team Batting Stat'!F16</f>
        <v>11</v>
      </c>
      <c r="H14" s="378">
        <f>'Team Batting Stat'!G16</f>
        <v>8</v>
      </c>
      <c r="I14" s="378">
        <f>'Team Batting Stat'!H16</f>
        <v>4</v>
      </c>
      <c r="J14" s="378">
        <f>'Team Batting Stat'!I16</f>
        <v>2</v>
      </c>
      <c r="K14" s="378">
        <f>'Team Batting Stat'!J16</f>
        <v>2</v>
      </c>
      <c r="L14" s="378">
        <f>'Team Batting Stat'!K16</f>
        <v>0</v>
      </c>
      <c r="M14" s="378">
        <f>'Team Batting Stat'!L16</f>
        <v>0</v>
      </c>
      <c r="N14" s="378">
        <f>'Team Batting Stat'!M16</f>
        <v>0</v>
      </c>
      <c r="O14" s="378">
        <f>'Team Batting Stat'!N16</f>
        <v>3</v>
      </c>
      <c r="P14" s="379">
        <f>'Team Batting Stat'!O16</f>
        <v>0.25</v>
      </c>
      <c r="Q14" s="378">
        <f>'Team Batting Stat'!P16</f>
        <v>3</v>
      </c>
      <c r="R14" s="378">
        <f>'Team Batting Stat'!Q16</f>
        <v>2</v>
      </c>
      <c r="S14" s="378">
        <f>'Team Batting Stat'!R16</f>
        <v>0</v>
      </c>
      <c r="T14" s="378">
        <f>'Team Batting Stat'!S16</f>
        <v>5</v>
      </c>
      <c r="U14" s="378">
        <f>'Team Batting Stat'!T16</f>
        <v>0</v>
      </c>
      <c r="V14" s="378">
        <f>'Team Batting Stat'!U16</f>
        <v>0</v>
      </c>
      <c r="W14" s="378">
        <f>'Team Batting Stat'!V16</f>
        <v>0.45500000000000002</v>
      </c>
      <c r="X14" s="378">
        <f>'Team Batting Stat'!W16</f>
        <v>0.25</v>
      </c>
      <c r="Y14" s="378">
        <f>'Team Batting Stat'!X16</f>
        <v>0.70499999999999996</v>
      </c>
      <c r="Z14" s="378">
        <f>'Team Batting Stat'!Y16</f>
        <v>0.2</v>
      </c>
    </row>
    <row r="15" spans="2:26" ht="18.75" x14ac:dyDescent="0.25">
      <c r="B15" s="443" t="s">
        <v>14</v>
      </c>
      <c r="C15" s="378">
        <f>'Team Batting Stat'!B13</f>
        <v>8</v>
      </c>
      <c r="D15" s="378" t="str">
        <f>'Team Batting Stat'!C13</f>
        <v xml:space="preserve"> Younghan Kim</v>
      </c>
      <c r="E15" s="763" t="str">
        <f>'Team Batting Stat'!D13</f>
        <v>김영한</v>
      </c>
      <c r="F15" s="378">
        <f>'Team Batting Stat'!E13</f>
        <v>2</v>
      </c>
      <c r="G15" s="378">
        <f>'Team Batting Stat'!F13</f>
        <v>10</v>
      </c>
      <c r="H15" s="378">
        <f>'Team Batting Stat'!G13</f>
        <v>6</v>
      </c>
      <c r="I15" s="378">
        <f>'Team Batting Stat'!H13</f>
        <v>6</v>
      </c>
      <c r="J15" s="378">
        <f>'Team Batting Stat'!I13</f>
        <v>2</v>
      </c>
      <c r="K15" s="378">
        <f>'Team Batting Stat'!J13</f>
        <v>1</v>
      </c>
      <c r="L15" s="378">
        <f>'Team Batting Stat'!K13</f>
        <v>0</v>
      </c>
      <c r="M15" s="378">
        <f>'Team Batting Stat'!L13</f>
        <v>0</v>
      </c>
      <c r="N15" s="378">
        <f>'Team Batting Stat'!M13</f>
        <v>0</v>
      </c>
      <c r="O15" s="378">
        <f>'Team Batting Stat'!N13</f>
        <v>2</v>
      </c>
      <c r="P15" s="379">
        <f>'Team Batting Stat'!O13</f>
        <v>0.33300000000000002</v>
      </c>
      <c r="Q15" s="378">
        <f>'Team Batting Stat'!P13</f>
        <v>3</v>
      </c>
      <c r="R15" s="378">
        <f>'Team Batting Stat'!Q13</f>
        <v>1</v>
      </c>
      <c r="S15" s="378">
        <f>'Team Batting Stat'!R13</f>
        <v>1</v>
      </c>
      <c r="T15" s="378">
        <f>'Team Batting Stat'!S13</f>
        <v>6</v>
      </c>
      <c r="U15" s="378">
        <f>'Team Batting Stat'!T13</f>
        <v>0</v>
      </c>
      <c r="V15" s="378">
        <f>'Team Batting Stat'!U13</f>
        <v>0</v>
      </c>
      <c r="W15" s="378">
        <f>'Team Batting Stat'!V13</f>
        <v>0.6</v>
      </c>
      <c r="X15" s="378">
        <f>'Team Batting Stat'!W13</f>
        <v>0.33300000000000002</v>
      </c>
      <c r="Y15" s="378">
        <f>'Team Batting Stat'!X13</f>
        <v>0.93300000000000005</v>
      </c>
      <c r="Z15" s="378">
        <f>'Team Batting Stat'!Y13</f>
        <v>0.2</v>
      </c>
    </row>
    <row r="16" spans="2:26" ht="18.75" x14ac:dyDescent="0.25">
      <c r="B16" s="443" t="s">
        <v>14</v>
      </c>
      <c r="C16" s="378">
        <f>'Team Batting Stat'!B23</f>
        <v>23</v>
      </c>
      <c r="D16" s="378" t="str">
        <f>'Team Batting Stat'!C23</f>
        <v xml:space="preserve"> Kyungjoo Wee</v>
      </c>
      <c r="E16" s="763" t="str">
        <f>'Team Batting Stat'!D23</f>
        <v>위경주</v>
      </c>
      <c r="F16" s="378">
        <f>'Team Batting Stat'!E23</f>
        <v>2</v>
      </c>
      <c r="G16" s="378">
        <f>'Team Batting Stat'!F23</f>
        <v>10</v>
      </c>
      <c r="H16" s="378">
        <f>'Team Batting Stat'!G23</f>
        <v>9</v>
      </c>
      <c r="I16" s="378">
        <f>'Team Batting Stat'!H23</f>
        <v>0</v>
      </c>
      <c r="J16" s="378">
        <f>'Team Batting Stat'!I23</f>
        <v>0</v>
      </c>
      <c r="K16" s="378">
        <f>'Team Batting Stat'!J23</f>
        <v>0</v>
      </c>
      <c r="L16" s="378">
        <f>'Team Batting Stat'!K23</f>
        <v>0</v>
      </c>
      <c r="M16" s="378">
        <f>'Team Batting Stat'!L23</f>
        <v>0</v>
      </c>
      <c r="N16" s="378">
        <f>'Team Batting Stat'!M23</f>
        <v>0</v>
      </c>
      <c r="O16" s="378">
        <f>'Team Batting Stat'!N23</f>
        <v>3</v>
      </c>
      <c r="P16" s="379">
        <f>'Team Batting Stat'!O23</f>
        <v>0</v>
      </c>
      <c r="Q16" s="378">
        <f>'Team Batting Stat'!P23</f>
        <v>1</v>
      </c>
      <c r="R16" s="378">
        <f>'Team Batting Stat'!Q23</f>
        <v>4</v>
      </c>
      <c r="S16" s="378">
        <f>'Team Batting Stat'!R23</f>
        <v>0</v>
      </c>
      <c r="T16" s="378">
        <f>'Team Batting Stat'!S23</f>
        <v>1</v>
      </c>
      <c r="U16" s="378">
        <f>'Team Batting Stat'!T23</f>
        <v>0</v>
      </c>
      <c r="V16" s="378">
        <f>'Team Batting Stat'!U23</f>
        <v>0</v>
      </c>
      <c r="W16" s="378">
        <f>'Team Batting Stat'!V23</f>
        <v>0.1</v>
      </c>
      <c r="X16" s="378">
        <f>'Team Batting Stat'!W23</f>
        <v>0</v>
      </c>
      <c r="Y16" s="378">
        <f>'Team Batting Stat'!X23</f>
        <v>0.1</v>
      </c>
      <c r="Z16" s="378">
        <f>'Team Batting Stat'!Y23</f>
        <v>0</v>
      </c>
    </row>
    <row r="17" spans="2:26" ht="18.75" x14ac:dyDescent="0.25">
      <c r="B17" s="443" t="s">
        <v>14</v>
      </c>
      <c r="C17" s="378">
        <f>'Team Batting Stat'!B14</f>
        <v>31</v>
      </c>
      <c r="D17" s="378" t="str">
        <f>'Team Batting Stat'!C14</f>
        <v xml:space="preserve"> David Vo</v>
      </c>
      <c r="E17" s="763" t="str">
        <f>'Team Batting Stat'!D14</f>
        <v>데이비드</v>
      </c>
      <c r="F17" s="378">
        <f>'Team Batting Stat'!E14</f>
        <v>4</v>
      </c>
      <c r="G17" s="378">
        <f>'Team Batting Stat'!F14</f>
        <v>9</v>
      </c>
      <c r="H17" s="378">
        <f>'Team Batting Stat'!G14</f>
        <v>7</v>
      </c>
      <c r="I17" s="378">
        <f>'Team Batting Stat'!H14</f>
        <v>2</v>
      </c>
      <c r="J17" s="378">
        <f>'Team Batting Stat'!I14</f>
        <v>2</v>
      </c>
      <c r="K17" s="378">
        <f>'Team Batting Stat'!J14</f>
        <v>1</v>
      </c>
      <c r="L17" s="378">
        <f>'Team Batting Stat'!K14</f>
        <v>1</v>
      </c>
      <c r="M17" s="378">
        <f>'Team Batting Stat'!L14</f>
        <v>0</v>
      </c>
      <c r="N17" s="378">
        <f>'Team Batting Stat'!M14</f>
        <v>0</v>
      </c>
      <c r="O17" s="378">
        <f>'Team Batting Stat'!N14</f>
        <v>1</v>
      </c>
      <c r="P17" s="379">
        <f>'Team Batting Stat'!O14</f>
        <v>0.28599999999999998</v>
      </c>
      <c r="Q17" s="378">
        <f>'Team Batting Stat'!P14</f>
        <v>1</v>
      </c>
      <c r="R17" s="378">
        <f>'Team Batting Stat'!Q14</f>
        <v>0</v>
      </c>
      <c r="S17" s="378">
        <f>'Team Batting Stat'!R14</f>
        <v>1</v>
      </c>
      <c r="T17" s="378">
        <f>'Team Batting Stat'!S14</f>
        <v>0</v>
      </c>
      <c r="U17" s="378">
        <f>'Team Batting Stat'!T14</f>
        <v>0</v>
      </c>
      <c r="V17" s="378">
        <f>'Team Batting Stat'!U14</f>
        <v>0</v>
      </c>
      <c r="W17" s="378">
        <f>'Team Batting Stat'!V14</f>
        <v>0.44400000000000001</v>
      </c>
      <c r="X17" s="378">
        <f>'Team Batting Stat'!W14</f>
        <v>0.42899999999999999</v>
      </c>
      <c r="Y17" s="378">
        <f>'Team Batting Stat'!X14</f>
        <v>0.873</v>
      </c>
      <c r="Z17" s="378">
        <f>'Team Batting Stat'!Y14</f>
        <v>0</v>
      </c>
    </row>
    <row r="18" spans="2:26" ht="18.75" x14ac:dyDescent="0.25">
      <c r="B18" s="443" t="s">
        <v>14</v>
      </c>
      <c r="C18" s="378">
        <f>'Team Batting Stat'!B19</f>
        <v>55</v>
      </c>
      <c r="D18" s="378" t="str">
        <f>'Team Batting Stat'!C19</f>
        <v xml:space="preserve"> Nikolas Nadeau</v>
      </c>
      <c r="E18" s="763" t="str">
        <f>'Team Batting Stat'!D19</f>
        <v>니콜라스</v>
      </c>
      <c r="F18" s="378">
        <f>'Team Batting Stat'!E19</f>
        <v>3</v>
      </c>
      <c r="G18" s="378">
        <f>'Team Batting Stat'!F19</f>
        <v>8</v>
      </c>
      <c r="H18" s="378">
        <f>'Team Batting Stat'!G19</f>
        <v>6</v>
      </c>
      <c r="I18" s="378">
        <f>'Team Batting Stat'!H19</f>
        <v>3</v>
      </c>
      <c r="J18" s="378">
        <f>'Team Batting Stat'!I19</f>
        <v>1</v>
      </c>
      <c r="K18" s="378">
        <f>'Team Batting Stat'!J19</f>
        <v>1</v>
      </c>
      <c r="L18" s="378">
        <f>'Team Batting Stat'!K19</f>
        <v>0</v>
      </c>
      <c r="M18" s="378">
        <f>'Team Batting Stat'!L19</f>
        <v>0</v>
      </c>
      <c r="N18" s="378">
        <f>'Team Batting Stat'!M19</f>
        <v>0</v>
      </c>
      <c r="O18" s="378">
        <f>'Team Batting Stat'!N19</f>
        <v>0</v>
      </c>
      <c r="P18" s="379">
        <f>'Team Batting Stat'!O19</f>
        <v>0.16700000000000001</v>
      </c>
      <c r="Q18" s="378">
        <f>'Team Batting Stat'!P19</f>
        <v>2</v>
      </c>
      <c r="R18" s="378">
        <f>'Team Batting Stat'!Q19</f>
        <v>0</v>
      </c>
      <c r="S18" s="378">
        <f>'Team Batting Stat'!R19</f>
        <v>0</v>
      </c>
      <c r="T18" s="378">
        <f>'Team Batting Stat'!S19</f>
        <v>0</v>
      </c>
      <c r="U18" s="378">
        <f>'Team Batting Stat'!T19</f>
        <v>0</v>
      </c>
      <c r="V18" s="378">
        <f>'Team Batting Stat'!U19</f>
        <v>0</v>
      </c>
      <c r="W18" s="378">
        <f>'Team Batting Stat'!V19</f>
        <v>0.375</v>
      </c>
      <c r="X18" s="378">
        <f>'Team Batting Stat'!W19</f>
        <v>0.16700000000000001</v>
      </c>
      <c r="Y18" s="378">
        <f>'Team Batting Stat'!X19</f>
        <v>0.54200000000000004</v>
      </c>
      <c r="Z18" s="378">
        <f>'Team Batting Stat'!Y19</f>
        <v>0</v>
      </c>
    </row>
    <row r="19" spans="2:26" ht="18.75" x14ac:dyDescent="0.25">
      <c r="B19" s="443" t="s">
        <v>14</v>
      </c>
      <c r="C19" s="378">
        <f>'Team Batting Stat'!B18</f>
        <v>63</v>
      </c>
      <c r="D19" s="378" t="str">
        <f>'Team Batting Stat'!C18</f>
        <v xml:space="preserve"> Arnold Seo</v>
      </c>
      <c r="E19" s="763" t="str">
        <f>'Team Batting Stat'!D18</f>
        <v>서충욱</v>
      </c>
      <c r="F19" s="378">
        <f>'Team Batting Stat'!E18</f>
        <v>3</v>
      </c>
      <c r="G19" s="378">
        <f>'Team Batting Stat'!F18</f>
        <v>6</v>
      </c>
      <c r="H19" s="378">
        <f>'Team Batting Stat'!G18</f>
        <v>6</v>
      </c>
      <c r="I19" s="378">
        <f>'Team Batting Stat'!H18</f>
        <v>2</v>
      </c>
      <c r="J19" s="378">
        <f>'Team Batting Stat'!I18</f>
        <v>1</v>
      </c>
      <c r="K19" s="378">
        <f>'Team Batting Stat'!J18</f>
        <v>1</v>
      </c>
      <c r="L19" s="378">
        <f>'Team Batting Stat'!K18</f>
        <v>0</v>
      </c>
      <c r="M19" s="378">
        <f>'Team Batting Stat'!L18</f>
        <v>0</v>
      </c>
      <c r="N19" s="378">
        <f>'Team Batting Stat'!M18</f>
        <v>0</v>
      </c>
      <c r="O19" s="378">
        <f>'Team Batting Stat'!N18</f>
        <v>1</v>
      </c>
      <c r="P19" s="379">
        <f>'Team Batting Stat'!O18</f>
        <v>0.16700000000000001</v>
      </c>
      <c r="Q19" s="378">
        <f>'Team Batting Stat'!P18</f>
        <v>0</v>
      </c>
      <c r="R19" s="378">
        <f>'Team Batting Stat'!Q18</f>
        <v>1</v>
      </c>
      <c r="S19" s="378">
        <f>'Team Batting Stat'!R18</f>
        <v>0</v>
      </c>
      <c r="T19" s="378">
        <f>'Team Batting Stat'!S18</f>
        <v>1</v>
      </c>
      <c r="U19" s="378">
        <f>'Team Batting Stat'!T18</f>
        <v>0</v>
      </c>
      <c r="V19" s="378">
        <f>'Team Batting Stat'!U18</f>
        <v>0</v>
      </c>
      <c r="W19" s="378">
        <f>'Team Batting Stat'!V18</f>
        <v>0.16700000000000001</v>
      </c>
      <c r="X19" s="378">
        <f>'Team Batting Stat'!W18</f>
        <v>0.16700000000000001</v>
      </c>
      <c r="Y19" s="378">
        <f>'Team Batting Stat'!X18</f>
        <v>0.33300000000000002</v>
      </c>
      <c r="Z19" s="378">
        <f>'Team Batting Stat'!Y18</f>
        <v>0</v>
      </c>
    </row>
    <row r="20" spans="2:26" ht="18.75" x14ac:dyDescent="0.25">
      <c r="B20" s="443" t="s">
        <v>14</v>
      </c>
      <c r="C20" s="378">
        <f>'Team Batting Stat'!B7</f>
        <v>11</v>
      </c>
      <c r="D20" s="378" t="str">
        <f>'Team Batting Stat'!C7</f>
        <v xml:space="preserve"> Minsoo Kim</v>
      </c>
      <c r="E20" s="763" t="str">
        <f>'Team Batting Stat'!D7</f>
        <v>김민수</v>
      </c>
      <c r="F20" s="378">
        <f>'Team Batting Stat'!E7</f>
        <v>1</v>
      </c>
      <c r="G20" s="378">
        <f>'Team Batting Stat'!F7</f>
        <v>5</v>
      </c>
      <c r="H20" s="378">
        <f>'Team Batting Stat'!G7</f>
        <v>4</v>
      </c>
      <c r="I20" s="378">
        <f>'Team Batting Stat'!H7</f>
        <v>2</v>
      </c>
      <c r="J20" s="378">
        <f>'Team Batting Stat'!I7</f>
        <v>2</v>
      </c>
      <c r="K20" s="378">
        <f>'Team Batting Stat'!J7</f>
        <v>2</v>
      </c>
      <c r="L20" s="378">
        <f>'Team Batting Stat'!K7</f>
        <v>0</v>
      </c>
      <c r="M20" s="378">
        <f>'Team Batting Stat'!L7</f>
        <v>0</v>
      </c>
      <c r="N20" s="378">
        <f>'Team Batting Stat'!M7</f>
        <v>0</v>
      </c>
      <c r="O20" s="378">
        <f>'Team Batting Stat'!N7</f>
        <v>4</v>
      </c>
      <c r="P20" s="379">
        <f>'Team Batting Stat'!O7</f>
        <v>0.5</v>
      </c>
      <c r="Q20" s="378">
        <f>'Team Batting Stat'!P7</f>
        <v>1</v>
      </c>
      <c r="R20" s="378">
        <f>'Team Batting Stat'!Q7</f>
        <v>0</v>
      </c>
      <c r="S20" s="378">
        <f>'Team Batting Stat'!R7</f>
        <v>0</v>
      </c>
      <c r="T20" s="378">
        <f>'Team Batting Stat'!S7</f>
        <v>2</v>
      </c>
      <c r="U20" s="378">
        <f>'Team Batting Stat'!T7</f>
        <v>0</v>
      </c>
      <c r="V20" s="378">
        <f>'Team Batting Stat'!U7</f>
        <v>0</v>
      </c>
      <c r="W20" s="378">
        <f>'Team Batting Stat'!V7</f>
        <v>0.6</v>
      </c>
      <c r="X20" s="378">
        <f>'Team Batting Stat'!W7</f>
        <v>0.5</v>
      </c>
      <c r="Y20" s="378">
        <f>'Team Batting Stat'!X7</f>
        <v>1.1000000000000001</v>
      </c>
      <c r="Z20" s="378">
        <f>'Team Batting Stat'!Y7</f>
        <v>0.5</v>
      </c>
    </row>
    <row r="21" spans="2:26" ht="18.75" x14ac:dyDescent="0.25">
      <c r="B21" s="443" t="s">
        <v>14</v>
      </c>
      <c r="C21" s="378">
        <f>'Team Batting Stat'!B21</f>
        <v>54</v>
      </c>
      <c r="D21" s="378" t="str">
        <f>'Team Batting Stat'!C21</f>
        <v xml:space="preserve"> David Kang</v>
      </c>
      <c r="E21" s="763" t="str">
        <f>'Team Batting Stat'!D21</f>
        <v>강정주</v>
      </c>
      <c r="F21" s="378">
        <f>'Team Batting Stat'!E21</f>
        <v>2</v>
      </c>
      <c r="G21" s="378">
        <f>'Team Batting Stat'!F21</f>
        <v>5</v>
      </c>
      <c r="H21" s="378">
        <f>'Team Batting Stat'!G21</f>
        <v>4</v>
      </c>
      <c r="I21" s="378">
        <f>'Team Batting Stat'!H21</f>
        <v>0</v>
      </c>
      <c r="J21" s="378">
        <f>'Team Batting Stat'!I21</f>
        <v>0</v>
      </c>
      <c r="K21" s="378">
        <f>'Team Batting Stat'!J21</f>
        <v>0</v>
      </c>
      <c r="L21" s="378">
        <f>'Team Batting Stat'!K21</f>
        <v>0</v>
      </c>
      <c r="M21" s="378">
        <f>'Team Batting Stat'!L21</f>
        <v>0</v>
      </c>
      <c r="N21" s="378">
        <f>'Team Batting Stat'!M21</f>
        <v>0</v>
      </c>
      <c r="O21" s="378">
        <f>'Team Batting Stat'!N21</f>
        <v>1</v>
      </c>
      <c r="P21" s="379">
        <f>'Team Batting Stat'!O21</f>
        <v>0</v>
      </c>
      <c r="Q21" s="378">
        <f>'Team Batting Stat'!P21</f>
        <v>0</v>
      </c>
      <c r="R21" s="378">
        <f>'Team Batting Stat'!Q21</f>
        <v>2</v>
      </c>
      <c r="S21" s="378">
        <f>'Team Batting Stat'!R21</f>
        <v>0</v>
      </c>
      <c r="T21" s="378">
        <f>'Team Batting Stat'!S21</f>
        <v>0</v>
      </c>
      <c r="U21" s="378">
        <f>'Team Batting Stat'!T21</f>
        <v>0</v>
      </c>
      <c r="V21" s="378">
        <f>'Team Batting Stat'!U21</f>
        <v>1</v>
      </c>
      <c r="W21" s="378">
        <f>'Team Batting Stat'!V21</f>
        <v>0</v>
      </c>
      <c r="X21" s="378">
        <f>'Team Batting Stat'!W21</f>
        <v>0</v>
      </c>
      <c r="Y21" s="378">
        <f>'Team Batting Stat'!X21</f>
        <v>0</v>
      </c>
      <c r="Z21" s="378">
        <f>'Team Batting Stat'!Y21</f>
        <v>0</v>
      </c>
    </row>
    <row r="22" spans="2:26" ht="18.75" x14ac:dyDescent="0.25">
      <c r="B22" s="443" t="s">
        <v>14</v>
      </c>
      <c r="C22" s="378">
        <f>'Team Batting Stat'!B12</f>
        <v>2</v>
      </c>
      <c r="D22" s="378" t="str">
        <f>'Team Batting Stat'!C12</f>
        <v xml:space="preserve"> Byungwook An</v>
      </c>
      <c r="E22" s="763" t="str">
        <f>'Team Batting Stat'!D12</f>
        <v>안병욱</v>
      </c>
      <c r="F22" s="378">
        <f>'Team Batting Stat'!E12</f>
        <v>2</v>
      </c>
      <c r="G22" s="378">
        <f>'Team Batting Stat'!F12</f>
        <v>4</v>
      </c>
      <c r="H22" s="378">
        <f>'Team Batting Stat'!G12</f>
        <v>3</v>
      </c>
      <c r="I22" s="378">
        <f>'Team Batting Stat'!H12</f>
        <v>2</v>
      </c>
      <c r="J22" s="378">
        <f>'Team Batting Stat'!I12</f>
        <v>1</v>
      </c>
      <c r="K22" s="378">
        <f>'Team Batting Stat'!J12</f>
        <v>1</v>
      </c>
      <c r="L22" s="378">
        <f>'Team Batting Stat'!K12</f>
        <v>0</v>
      </c>
      <c r="M22" s="378">
        <f>'Team Batting Stat'!L12</f>
        <v>0</v>
      </c>
      <c r="N22" s="378">
        <f>'Team Batting Stat'!M12</f>
        <v>0</v>
      </c>
      <c r="O22" s="378">
        <f>'Team Batting Stat'!N12</f>
        <v>0</v>
      </c>
      <c r="P22" s="379">
        <f>'Team Batting Stat'!O12</f>
        <v>0.33300000000000002</v>
      </c>
      <c r="Q22" s="378">
        <f>'Team Batting Stat'!P12</f>
        <v>1</v>
      </c>
      <c r="R22" s="378">
        <f>'Team Batting Stat'!Q12</f>
        <v>1</v>
      </c>
      <c r="S22" s="378">
        <f>'Team Batting Stat'!R12</f>
        <v>0</v>
      </c>
      <c r="T22" s="378">
        <f>'Team Batting Stat'!S12</f>
        <v>0</v>
      </c>
      <c r="U22" s="378">
        <f>'Team Batting Stat'!T12</f>
        <v>0</v>
      </c>
      <c r="V22" s="378">
        <f>'Team Batting Stat'!U12</f>
        <v>0</v>
      </c>
      <c r="W22" s="378">
        <f>'Team Batting Stat'!V12</f>
        <v>0.5</v>
      </c>
      <c r="X22" s="378">
        <f>'Team Batting Stat'!W12</f>
        <v>0.33300000000000002</v>
      </c>
      <c r="Y22" s="378">
        <f>'Team Batting Stat'!X12</f>
        <v>0.83299999999999996</v>
      </c>
      <c r="Z22" s="378">
        <f>'Team Batting Stat'!Y12</f>
        <v>0</v>
      </c>
    </row>
    <row r="23" spans="2:26" ht="18.75" x14ac:dyDescent="0.25">
      <c r="B23" s="443" t="s">
        <v>15</v>
      </c>
      <c r="C23" s="378">
        <f>'Team Batting Stat'!B33</f>
        <v>89</v>
      </c>
      <c r="D23" s="378" t="str">
        <f>'Team Batting Stat'!C33</f>
        <v xml:space="preserve">Sean Lee </v>
      </c>
      <c r="E23" s="763" t="str">
        <f>'Team Batting Stat'!D33</f>
        <v>이승원</v>
      </c>
      <c r="F23" s="378">
        <f>'Team Batting Stat'!E33</f>
        <v>5</v>
      </c>
      <c r="G23" s="378">
        <f>'Team Batting Stat'!F33</f>
        <v>27</v>
      </c>
      <c r="H23" s="378">
        <f>'Team Batting Stat'!G33</f>
        <v>24</v>
      </c>
      <c r="I23" s="378">
        <f>'Team Batting Stat'!H33</f>
        <v>11</v>
      </c>
      <c r="J23" s="378">
        <f>'Team Batting Stat'!I33</f>
        <v>12</v>
      </c>
      <c r="K23" s="378">
        <f>'Team Batting Stat'!J33</f>
        <v>6</v>
      </c>
      <c r="L23" s="378">
        <f>'Team Batting Stat'!K33</f>
        <v>2</v>
      </c>
      <c r="M23" s="378">
        <f>'Team Batting Stat'!L33</f>
        <v>1</v>
      </c>
      <c r="N23" s="378">
        <f>'Team Batting Stat'!M33</f>
        <v>3</v>
      </c>
      <c r="O23" s="378">
        <f>'Team Batting Stat'!N33</f>
        <v>10</v>
      </c>
      <c r="P23" s="379">
        <f>'Team Batting Stat'!O33</f>
        <v>0.5</v>
      </c>
      <c r="Q23" s="378">
        <f>'Team Batting Stat'!P33</f>
        <v>3</v>
      </c>
      <c r="R23" s="378">
        <f>'Team Batting Stat'!Q33</f>
        <v>3</v>
      </c>
      <c r="S23" s="378">
        <f>'Team Batting Stat'!R33</f>
        <v>0</v>
      </c>
      <c r="T23" s="378">
        <f>'Team Batting Stat'!S33</f>
        <v>5</v>
      </c>
      <c r="U23" s="378">
        <f>'Team Batting Stat'!T33</f>
        <v>1</v>
      </c>
      <c r="V23" s="378">
        <f>'Team Batting Stat'!U33</f>
        <v>0</v>
      </c>
      <c r="W23" s="378">
        <f>'Team Batting Stat'!V33</f>
        <v>0.55600000000000005</v>
      </c>
      <c r="X23" s="378">
        <f>'Team Batting Stat'!W33</f>
        <v>1.042</v>
      </c>
      <c r="Y23" s="378">
        <f>'Team Batting Stat'!X33</f>
        <v>1.597</v>
      </c>
      <c r="Z23" s="378">
        <f>'Team Batting Stat'!Y33</f>
        <v>0.45500000000000002</v>
      </c>
    </row>
    <row r="24" spans="2:26" ht="18.75" x14ac:dyDescent="0.25">
      <c r="B24" s="443" t="s">
        <v>15</v>
      </c>
      <c r="C24" s="378">
        <f>'Team Batting Stat'!B34</f>
        <v>24</v>
      </c>
      <c r="D24" s="378" t="str">
        <f>'Team Batting Stat'!C34</f>
        <v xml:space="preserve">George Takahashi </v>
      </c>
      <c r="E24" s="763" t="str">
        <f>'Team Batting Stat'!D34</f>
        <v>조지</v>
      </c>
      <c r="F24" s="378">
        <f>'Team Batting Stat'!E34</f>
        <v>6</v>
      </c>
      <c r="G24" s="378">
        <f>'Team Batting Stat'!F34</f>
        <v>33</v>
      </c>
      <c r="H24" s="378">
        <f>'Team Batting Stat'!G34</f>
        <v>28</v>
      </c>
      <c r="I24" s="378">
        <f>'Team Batting Stat'!H34</f>
        <v>20</v>
      </c>
      <c r="J24" s="378">
        <f>'Team Batting Stat'!I34</f>
        <v>14</v>
      </c>
      <c r="K24" s="378">
        <f>'Team Batting Stat'!J34</f>
        <v>12</v>
      </c>
      <c r="L24" s="378">
        <f>'Team Batting Stat'!K34</f>
        <v>1</v>
      </c>
      <c r="M24" s="378">
        <f>'Team Batting Stat'!L34</f>
        <v>0</v>
      </c>
      <c r="N24" s="378">
        <f>'Team Batting Stat'!M34</f>
        <v>1</v>
      </c>
      <c r="O24" s="378">
        <f>'Team Batting Stat'!N34</f>
        <v>12</v>
      </c>
      <c r="P24" s="379">
        <f>'Team Batting Stat'!O34</f>
        <v>0.5</v>
      </c>
      <c r="Q24" s="378">
        <f>'Team Batting Stat'!P34</f>
        <v>3</v>
      </c>
      <c r="R24" s="378">
        <f>'Team Batting Stat'!Q34</f>
        <v>3</v>
      </c>
      <c r="S24" s="378">
        <f>'Team Batting Stat'!R34</f>
        <v>2</v>
      </c>
      <c r="T24" s="378">
        <f>'Team Batting Stat'!S34</f>
        <v>9</v>
      </c>
      <c r="U24" s="378">
        <f>'Team Batting Stat'!T34</f>
        <v>1</v>
      </c>
      <c r="V24" s="378">
        <f>'Team Batting Stat'!U34</f>
        <v>0</v>
      </c>
      <c r="W24" s="378">
        <f>'Team Batting Stat'!V34</f>
        <v>0.57599999999999996</v>
      </c>
      <c r="X24" s="378">
        <f>'Team Batting Stat'!W34</f>
        <v>0.64300000000000002</v>
      </c>
      <c r="Y24" s="378">
        <f>'Team Batting Stat'!X34</f>
        <v>1.2190000000000001</v>
      </c>
      <c r="Z24" s="378">
        <f>'Team Batting Stat'!Y34</f>
        <v>0.69199999999999995</v>
      </c>
    </row>
    <row r="25" spans="2:26" ht="18.75" x14ac:dyDescent="0.25">
      <c r="B25" s="443" t="s">
        <v>15</v>
      </c>
      <c r="C25" s="378">
        <f>'Team Batting Stat'!B36</f>
        <v>0</v>
      </c>
      <c r="D25" s="378" t="str">
        <f>'Team Batting Stat'!C36</f>
        <v xml:space="preserve"> DH Kim</v>
      </c>
      <c r="E25" s="763" t="str">
        <f>'Team Batting Stat'!D36</f>
        <v>김동환</v>
      </c>
      <c r="F25" s="378">
        <f>'Team Batting Stat'!E36</f>
        <v>5</v>
      </c>
      <c r="G25" s="378">
        <f>'Team Batting Stat'!F36</f>
        <v>24</v>
      </c>
      <c r="H25" s="378">
        <f>'Team Batting Stat'!G36</f>
        <v>21</v>
      </c>
      <c r="I25" s="378">
        <f>'Team Batting Stat'!H36</f>
        <v>10</v>
      </c>
      <c r="J25" s="378">
        <f>'Team Batting Stat'!I36</f>
        <v>9</v>
      </c>
      <c r="K25" s="378">
        <f>'Team Batting Stat'!J36</f>
        <v>7</v>
      </c>
      <c r="L25" s="378">
        <f>'Team Batting Stat'!K36</f>
        <v>0</v>
      </c>
      <c r="M25" s="378">
        <f>'Team Batting Stat'!L36</f>
        <v>2</v>
      </c>
      <c r="N25" s="378">
        <f>'Team Batting Stat'!M36</f>
        <v>0</v>
      </c>
      <c r="O25" s="378">
        <f>'Team Batting Stat'!N36</f>
        <v>6</v>
      </c>
      <c r="P25" s="379">
        <f>'Team Batting Stat'!O36</f>
        <v>0.42899999999999999</v>
      </c>
      <c r="Q25" s="378">
        <f>'Team Batting Stat'!P36</f>
        <v>0</v>
      </c>
      <c r="R25" s="378">
        <f>'Team Batting Stat'!Q36</f>
        <v>7</v>
      </c>
      <c r="S25" s="378">
        <f>'Team Batting Stat'!R36</f>
        <v>3</v>
      </c>
      <c r="T25" s="378">
        <f>'Team Batting Stat'!S36</f>
        <v>5</v>
      </c>
      <c r="U25" s="378">
        <f>'Team Batting Stat'!T36</f>
        <v>1</v>
      </c>
      <c r="V25" s="378">
        <f>'Team Batting Stat'!U36</f>
        <v>0</v>
      </c>
      <c r="W25" s="378">
        <f>'Team Batting Stat'!V36</f>
        <v>0.5</v>
      </c>
      <c r="X25" s="378">
        <f>'Team Batting Stat'!W36</f>
        <v>0.61899999999999999</v>
      </c>
      <c r="Y25" s="378">
        <f>'Team Batting Stat'!X36</f>
        <v>1.119</v>
      </c>
      <c r="Z25" s="378">
        <f>'Team Batting Stat'!Y36</f>
        <v>0.42899999999999999</v>
      </c>
    </row>
    <row r="26" spans="2:26" ht="18.75" x14ac:dyDescent="0.25">
      <c r="B26" s="443" t="s">
        <v>15</v>
      </c>
      <c r="C26" s="378">
        <f>'Team Batting Stat'!B32</f>
        <v>7</v>
      </c>
      <c r="D26" s="378" t="str">
        <f>'Team Batting Stat'!C32</f>
        <v xml:space="preserve">David Hwang </v>
      </c>
      <c r="E26" s="763" t="str">
        <f>'Team Batting Stat'!D32</f>
        <v>황득기</v>
      </c>
      <c r="F26" s="378">
        <f>'Team Batting Stat'!E32</f>
        <v>6</v>
      </c>
      <c r="G26" s="378">
        <f>'Team Batting Stat'!F32</f>
        <v>32</v>
      </c>
      <c r="H26" s="378">
        <f>'Team Batting Stat'!G32</f>
        <v>31</v>
      </c>
      <c r="I26" s="378">
        <f>'Team Batting Stat'!H32</f>
        <v>10</v>
      </c>
      <c r="J26" s="378">
        <f>'Team Batting Stat'!I32</f>
        <v>17</v>
      </c>
      <c r="K26" s="378">
        <f>'Team Batting Stat'!J32</f>
        <v>15</v>
      </c>
      <c r="L26" s="378">
        <f>'Team Batting Stat'!K32</f>
        <v>2</v>
      </c>
      <c r="M26" s="378">
        <f>'Team Batting Stat'!L32</f>
        <v>0</v>
      </c>
      <c r="N26" s="378">
        <f>'Team Batting Stat'!M32</f>
        <v>0</v>
      </c>
      <c r="O26" s="378">
        <f>'Team Batting Stat'!N32</f>
        <v>19</v>
      </c>
      <c r="P26" s="379">
        <f>'Team Batting Stat'!O32</f>
        <v>0.54800000000000004</v>
      </c>
      <c r="Q26" s="378">
        <f>'Team Batting Stat'!P32</f>
        <v>1</v>
      </c>
      <c r="R26" s="378">
        <f>'Team Batting Stat'!Q32</f>
        <v>1</v>
      </c>
      <c r="S26" s="378">
        <f>'Team Batting Stat'!R32</f>
        <v>0</v>
      </c>
      <c r="T26" s="378">
        <f>'Team Batting Stat'!S32</f>
        <v>12</v>
      </c>
      <c r="U26" s="378">
        <f>'Team Batting Stat'!T32</f>
        <v>0</v>
      </c>
      <c r="V26" s="378">
        <f>'Team Batting Stat'!U32</f>
        <v>0</v>
      </c>
      <c r="W26" s="378">
        <f>'Team Batting Stat'!V32</f>
        <v>0.56299999999999994</v>
      </c>
      <c r="X26" s="378">
        <f>'Team Batting Stat'!W32</f>
        <v>0.61299999999999999</v>
      </c>
      <c r="Y26" s="378">
        <f>'Team Batting Stat'!X32</f>
        <v>1.175</v>
      </c>
      <c r="Z26" s="378">
        <f>'Team Batting Stat'!Y32</f>
        <v>0.75</v>
      </c>
    </row>
    <row r="27" spans="2:26" ht="18.75" x14ac:dyDescent="0.25">
      <c r="B27" s="443" t="s">
        <v>15</v>
      </c>
      <c r="C27" s="378">
        <f>'Team Batting Stat'!B38</f>
        <v>45</v>
      </c>
      <c r="D27" s="378" t="str">
        <f>'Team Batting Stat'!C38</f>
        <v xml:space="preserve">Taegon Cha </v>
      </c>
      <c r="E27" s="763" t="str">
        <f>'Team Batting Stat'!D38</f>
        <v>차태곤</v>
      </c>
      <c r="F27" s="378">
        <f>'Team Batting Stat'!E38</f>
        <v>6</v>
      </c>
      <c r="G27" s="378">
        <f>'Team Batting Stat'!F38</f>
        <v>31</v>
      </c>
      <c r="H27" s="378">
        <f>'Team Batting Stat'!G38</f>
        <v>28</v>
      </c>
      <c r="I27" s="378">
        <f>'Team Batting Stat'!H38</f>
        <v>9</v>
      </c>
      <c r="J27" s="378">
        <f>'Team Batting Stat'!I38</f>
        <v>11</v>
      </c>
      <c r="K27" s="378">
        <f>'Team Batting Stat'!J38</f>
        <v>6</v>
      </c>
      <c r="L27" s="378">
        <f>'Team Batting Stat'!K38</f>
        <v>5</v>
      </c>
      <c r="M27" s="378">
        <f>'Team Batting Stat'!L38</f>
        <v>0</v>
      </c>
      <c r="N27" s="378">
        <f>'Team Batting Stat'!M38</f>
        <v>0</v>
      </c>
      <c r="O27" s="378">
        <f>'Team Batting Stat'!N38</f>
        <v>8</v>
      </c>
      <c r="P27" s="379">
        <f>'Team Batting Stat'!O38</f>
        <v>0.39300000000000002</v>
      </c>
      <c r="Q27" s="378">
        <f>'Team Batting Stat'!P38</f>
        <v>3</v>
      </c>
      <c r="R27" s="378">
        <f>'Team Batting Stat'!Q38</f>
        <v>1</v>
      </c>
      <c r="S27" s="378">
        <f>'Team Batting Stat'!R38</f>
        <v>0</v>
      </c>
      <c r="T27" s="378">
        <f>'Team Batting Stat'!S38</f>
        <v>9</v>
      </c>
      <c r="U27" s="378">
        <f>'Team Batting Stat'!T38</f>
        <v>0</v>
      </c>
      <c r="V27" s="378">
        <f>'Team Batting Stat'!U38</f>
        <v>0</v>
      </c>
      <c r="W27" s="378">
        <f>'Team Batting Stat'!V38</f>
        <v>0.45200000000000001</v>
      </c>
      <c r="X27" s="378">
        <f>'Team Batting Stat'!W38</f>
        <v>0.57099999999999995</v>
      </c>
      <c r="Y27" s="378">
        <f>'Team Batting Stat'!X38</f>
        <v>1.0229999999999999</v>
      </c>
      <c r="Z27" s="378">
        <f>'Team Batting Stat'!Y38</f>
        <v>0.38100000000000001</v>
      </c>
    </row>
    <row r="28" spans="2:26" ht="18.75" x14ac:dyDescent="0.25">
      <c r="B28" s="443" t="s">
        <v>15</v>
      </c>
      <c r="C28" s="378">
        <f>'Team Batting Stat'!B39</f>
        <v>4</v>
      </c>
      <c r="D28" s="378" t="str">
        <f>'Team Batting Stat'!C39</f>
        <v xml:space="preserve">Sean Park </v>
      </c>
      <c r="E28" s="763" t="str">
        <f>'Team Batting Stat'!D39</f>
        <v>박영선</v>
      </c>
      <c r="F28" s="378">
        <f>'Team Batting Stat'!E39</f>
        <v>6</v>
      </c>
      <c r="G28" s="378">
        <f>'Team Batting Stat'!F39</f>
        <v>32</v>
      </c>
      <c r="H28" s="378">
        <f>'Team Batting Stat'!G39</f>
        <v>23</v>
      </c>
      <c r="I28" s="378">
        <f>'Team Batting Stat'!H39</f>
        <v>10</v>
      </c>
      <c r="J28" s="378">
        <f>'Team Batting Stat'!I39</f>
        <v>8</v>
      </c>
      <c r="K28" s="378">
        <f>'Team Batting Stat'!J39</f>
        <v>7</v>
      </c>
      <c r="L28" s="378">
        <f>'Team Batting Stat'!K39</f>
        <v>0</v>
      </c>
      <c r="M28" s="378">
        <f>'Team Batting Stat'!L39</f>
        <v>1</v>
      </c>
      <c r="N28" s="378">
        <f>'Team Batting Stat'!M39</f>
        <v>0</v>
      </c>
      <c r="O28" s="378">
        <f>'Team Batting Stat'!N39</f>
        <v>11</v>
      </c>
      <c r="P28" s="379">
        <f>'Team Batting Stat'!O39</f>
        <v>0.34799999999999998</v>
      </c>
      <c r="Q28" s="378">
        <f>'Team Batting Stat'!P39</f>
        <v>8</v>
      </c>
      <c r="R28" s="378">
        <f>'Team Batting Stat'!Q39</f>
        <v>1</v>
      </c>
      <c r="S28" s="378">
        <f>'Team Batting Stat'!R39</f>
        <v>0</v>
      </c>
      <c r="T28" s="378">
        <f>'Team Batting Stat'!S39</f>
        <v>6</v>
      </c>
      <c r="U28" s="378">
        <f>'Team Batting Stat'!T39</f>
        <v>0</v>
      </c>
      <c r="V28" s="378">
        <f>'Team Batting Stat'!U39</f>
        <v>1</v>
      </c>
      <c r="W28" s="378">
        <f>'Team Batting Stat'!V39</f>
        <v>0.5</v>
      </c>
      <c r="X28" s="378">
        <f>'Team Batting Stat'!W39</f>
        <v>0.435</v>
      </c>
      <c r="Y28" s="378">
        <f>'Team Batting Stat'!X39</f>
        <v>0.93500000000000005</v>
      </c>
      <c r="Z28" s="378">
        <f>'Team Batting Stat'!Y39</f>
        <v>0.36399999999999999</v>
      </c>
    </row>
    <row r="29" spans="2:26" ht="18.75" x14ac:dyDescent="0.25">
      <c r="B29" s="443" t="s">
        <v>15</v>
      </c>
      <c r="C29" s="378">
        <f>'Team Batting Stat'!B37</f>
        <v>36</v>
      </c>
      <c r="D29" s="378" t="str">
        <f>'Team Batting Stat'!C37</f>
        <v xml:space="preserve">Yami matsusaka </v>
      </c>
      <c r="E29" s="763" t="str">
        <f>'Team Batting Stat'!D37</f>
        <v>야미</v>
      </c>
      <c r="F29" s="378">
        <f>'Team Batting Stat'!E37</f>
        <v>6</v>
      </c>
      <c r="G29" s="378">
        <f>'Team Batting Stat'!F37</f>
        <v>29</v>
      </c>
      <c r="H29" s="378">
        <f>'Team Batting Stat'!G37</f>
        <v>25</v>
      </c>
      <c r="I29" s="378">
        <f>'Team Batting Stat'!H37</f>
        <v>5</v>
      </c>
      <c r="J29" s="378">
        <f>'Team Batting Stat'!I37</f>
        <v>10</v>
      </c>
      <c r="K29" s="378">
        <f>'Team Batting Stat'!J37</f>
        <v>10</v>
      </c>
      <c r="L29" s="378">
        <f>'Team Batting Stat'!K37</f>
        <v>0</v>
      </c>
      <c r="M29" s="378">
        <f>'Team Batting Stat'!L37</f>
        <v>0</v>
      </c>
      <c r="N29" s="378">
        <f>'Team Batting Stat'!M37</f>
        <v>0</v>
      </c>
      <c r="O29" s="378">
        <f>'Team Batting Stat'!N37</f>
        <v>8</v>
      </c>
      <c r="P29" s="379">
        <f>'Team Batting Stat'!O37</f>
        <v>0.4</v>
      </c>
      <c r="Q29" s="378">
        <f>'Team Batting Stat'!P37</f>
        <v>3</v>
      </c>
      <c r="R29" s="378">
        <f>'Team Batting Stat'!Q37</f>
        <v>4</v>
      </c>
      <c r="S29" s="378">
        <f>'Team Batting Stat'!R37</f>
        <v>1</v>
      </c>
      <c r="T29" s="378">
        <f>'Team Batting Stat'!S37</f>
        <v>10</v>
      </c>
      <c r="U29" s="378">
        <f>'Team Batting Stat'!T37</f>
        <v>0</v>
      </c>
      <c r="V29" s="378">
        <f>'Team Batting Stat'!U37</f>
        <v>0</v>
      </c>
      <c r="W29" s="378">
        <f>'Team Batting Stat'!V37</f>
        <v>0.48299999999999998</v>
      </c>
      <c r="X29" s="378">
        <f>'Team Batting Stat'!W37</f>
        <v>0.4</v>
      </c>
      <c r="Y29" s="378">
        <f>'Team Batting Stat'!X37</f>
        <v>0.88300000000000001</v>
      </c>
      <c r="Z29" s="378">
        <f>'Team Batting Stat'!Y37</f>
        <v>0.44400000000000001</v>
      </c>
    </row>
    <row r="30" spans="2:26" ht="18.75" x14ac:dyDescent="0.25">
      <c r="B30" s="443" t="s">
        <v>15</v>
      </c>
      <c r="C30" s="378">
        <f>'Team Batting Stat'!B40</f>
        <v>1</v>
      </c>
      <c r="D30" s="378" t="str">
        <f>'Team Batting Stat'!C40</f>
        <v xml:space="preserve">Andy Hwang </v>
      </c>
      <c r="E30" s="763" t="str">
        <f>'Team Batting Stat'!D40</f>
        <v>황승현</v>
      </c>
      <c r="F30" s="378">
        <f>'Team Batting Stat'!E40</f>
        <v>6</v>
      </c>
      <c r="G30" s="378">
        <f>'Team Batting Stat'!F40</f>
        <v>33</v>
      </c>
      <c r="H30" s="378">
        <f>'Team Batting Stat'!G40</f>
        <v>23</v>
      </c>
      <c r="I30" s="378">
        <f>'Team Batting Stat'!H40</f>
        <v>13</v>
      </c>
      <c r="J30" s="378">
        <f>'Team Batting Stat'!I40</f>
        <v>6</v>
      </c>
      <c r="K30" s="378">
        <f>'Team Batting Stat'!J40</f>
        <v>5</v>
      </c>
      <c r="L30" s="378">
        <f>'Team Batting Stat'!K40</f>
        <v>1</v>
      </c>
      <c r="M30" s="378">
        <f>'Team Batting Stat'!L40</f>
        <v>0</v>
      </c>
      <c r="N30" s="378">
        <f>'Team Batting Stat'!M40</f>
        <v>0</v>
      </c>
      <c r="O30" s="378">
        <f>'Team Batting Stat'!N40</f>
        <v>6</v>
      </c>
      <c r="P30" s="379">
        <f>'Team Batting Stat'!O40</f>
        <v>0.26100000000000001</v>
      </c>
      <c r="Q30" s="378">
        <f>'Team Batting Stat'!P40</f>
        <v>7</v>
      </c>
      <c r="R30" s="378">
        <f>'Team Batting Stat'!Q40</f>
        <v>6</v>
      </c>
      <c r="S30" s="378">
        <f>'Team Batting Stat'!R40</f>
        <v>2</v>
      </c>
      <c r="T30" s="378">
        <f>'Team Batting Stat'!S40</f>
        <v>6</v>
      </c>
      <c r="U30" s="378">
        <f>'Team Batting Stat'!T40</f>
        <v>0</v>
      </c>
      <c r="V30" s="378">
        <f>'Team Batting Stat'!U40</f>
        <v>1</v>
      </c>
      <c r="W30" s="378">
        <f>'Team Batting Stat'!V40</f>
        <v>0.45500000000000002</v>
      </c>
      <c r="X30" s="378">
        <f>'Team Batting Stat'!W40</f>
        <v>0.30399999999999999</v>
      </c>
      <c r="Y30" s="378">
        <f>'Team Batting Stat'!X40</f>
        <v>0.75900000000000001</v>
      </c>
      <c r="Z30" s="378">
        <f>'Team Batting Stat'!Y40</f>
        <v>0.33300000000000002</v>
      </c>
    </row>
    <row r="31" spans="2:26" ht="18.75" x14ac:dyDescent="0.25">
      <c r="B31" s="443" t="s">
        <v>15</v>
      </c>
      <c r="C31" s="378">
        <f>'Team Batting Stat'!B42</f>
        <v>61</v>
      </c>
      <c r="D31" s="378" t="str">
        <f>'Team Batting Stat'!C42</f>
        <v xml:space="preserve">Paul Yoo </v>
      </c>
      <c r="E31" s="763" t="str">
        <f>'Team Batting Stat'!D42</f>
        <v>유영민</v>
      </c>
      <c r="F31" s="378">
        <f>'Team Batting Stat'!E42</f>
        <v>5</v>
      </c>
      <c r="G31" s="378">
        <f>'Team Batting Stat'!F42</f>
        <v>21</v>
      </c>
      <c r="H31" s="378">
        <f>'Team Batting Stat'!G42</f>
        <v>16</v>
      </c>
      <c r="I31" s="378">
        <f>'Team Batting Stat'!H42</f>
        <v>5</v>
      </c>
      <c r="J31" s="378">
        <f>'Team Batting Stat'!I42</f>
        <v>3</v>
      </c>
      <c r="K31" s="378">
        <f>'Team Batting Stat'!J42</f>
        <v>2</v>
      </c>
      <c r="L31" s="378">
        <f>'Team Batting Stat'!K42</f>
        <v>1</v>
      </c>
      <c r="M31" s="378">
        <f>'Team Batting Stat'!L42</f>
        <v>0</v>
      </c>
      <c r="N31" s="378">
        <f>'Team Batting Stat'!M42</f>
        <v>0</v>
      </c>
      <c r="O31" s="378">
        <f>'Team Batting Stat'!N42</f>
        <v>0</v>
      </c>
      <c r="P31" s="379">
        <f>'Team Batting Stat'!O42</f>
        <v>0.188</v>
      </c>
      <c r="Q31" s="378">
        <f>'Team Batting Stat'!P42</f>
        <v>3</v>
      </c>
      <c r="R31" s="378">
        <f>'Team Batting Stat'!Q42</f>
        <v>3</v>
      </c>
      <c r="S31" s="378">
        <f>'Team Batting Stat'!R42</f>
        <v>2</v>
      </c>
      <c r="T31" s="378">
        <f>'Team Batting Stat'!S42</f>
        <v>6</v>
      </c>
      <c r="U31" s="378">
        <f>'Team Batting Stat'!T42</f>
        <v>0</v>
      </c>
      <c r="V31" s="378">
        <f>'Team Batting Stat'!U42</f>
        <v>0</v>
      </c>
      <c r="W31" s="378">
        <f>'Team Batting Stat'!V42</f>
        <v>0.38100000000000001</v>
      </c>
      <c r="X31" s="378">
        <f>'Team Batting Stat'!W42</f>
        <v>0.25</v>
      </c>
      <c r="Y31" s="378">
        <f>'Team Batting Stat'!X42</f>
        <v>0.63100000000000001</v>
      </c>
      <c r="Z31" s="378">
        <f>'Team Batting Stat'!Y42</f>
        <v>0.125</v>
      </c>
    </row>
    <row r="32" spans="2:26" ht="18.75" x14ac:dyDescent="0.25">
      <c r="B32" s="443" t="s">
        <v>15</v>
      </c>
      <c r="C32" s="378">
        <f>'Team Batting Stat'!B43</f>
        <v>8</v>
      </c>
      <c r="D32" s="378" t="str">
        <f>'Team Batting Stat'!C43</f>
        <v xml:space="preserve">Chris Yee </v>
      </c>
      <c r="E32" s="763" t="str">
        <f>'Team Batting Stat'!D43</f>
        <v>크리스</v>
      </c>
      <c r="F32" s="378">
        <f>'Team Batting Stat'!E43</f>
        <v>5</v>
      </c>
      <c r="G32" s="378">
        <f>'Team Batting Stat'!F43</f>
        <v>19</v>
      </c>
      <c r="H32" s="378">
        <f>'Team Batting Stat'!G43</f>
        <v>14</v>
      </c>
      <c r="I32" s="378">
        <f>'Team Batting Stat'!H43</f>
        <v>4</v>
      </c>
      <c r="J32" s="378">
        <f>'Team Batting Stat'!I43</f>
        <v>2</v>
      </c>
      <c r="K32" s="378">
        <f>'Team Batting Stat'!J43</f>
        <v>2</v>
      </c>
      <c r="L32" s="378">
        <f>'Team Batting Stat'!K43</f>
        <v>0</v>
      </c>
      <c r="M32" s="378">
        <f>'Team Batting Stat'!L43</f>
        <v>0</v>
      </c>
      <c r="N32" s="378">
        <f>'Team Batting Stat'!M43</f>
        <v>0</v>
      </c>
      <c r="O32" s="378">
        <f>'Team Batting Stat'!N43</f>
        <v>3</v>
      </c>
      <c r="P32" s="379">
        <f>'Team Batting Stat'!O43</f>
        <v>0.14299999999999999</v>
      </c>
      <c r="Q32" s="378">
        <f>'Team Batting Stat'!P43</f>
        <v>5</v>
      </c>
      <c r="R32" s="378">
        <f>'Team Batting Stat'!Q43</f>
        <v>1</v>
      </c>
      <c r="S32" s="378">
        <f>'Team Batting Stat'!R43</f>
        <v>0</v>
      </c>
      <c r="T32" s="378">
        <f>'Team Batting Stat'!S43</f>
        <v>2</v>
      </c>
      <c r="U32" s="378">
        <f>'Team Batting Stat'!T43</f>
        <v>0</v>
      </c>
      <c r="V32" s="378">
        <f>'Team Batting Stat'!U43</f>
        <v>0</v>
      </c>
      <c r="W32" s="378">
        <f>'Team Batting Stat'!V43</f>
        <v>0.36799999999999999</v>
      </c>
      <c r="X32" s="378">
        <f>'Team Batting Stat'!W43</f>
        <v>0.14299999999999999</v>
      </c>
      <c r="Y32" s="378">
        <f>'Team Batting Stat'!X43</f>
        <v>0.51100000000000001</v>
      </c>
      <c r="Z32" s="378">
        <f>'Team Batting Stat'!Y43</f>
        <v>0.2</v>
      </c>
    </row>
    <row r="33" spans="2:26" ht="18.75" x14ac:dyDescent="0.25">
      <c r="B33" s="443" t="s">
        <v>15</v>
      </c>
      <c r="C33" s="378">
        <f>'Team Batting Stat'!B44</f>
        <v>49</v>
      </c>
      <c r="D33" s="378" t="str">
        <f>'Team Batting Stat'!C44</f>
        <v xml:space="preserve">Jihoon Park </v>
      </c>
      <c r="E33" s="763" t="str">
        <f>'Team Batting Stat'!D44</f>
        <v>박지훈</v>
      </c>
      <c r="F33" s="378">
        <f>'Team Batting Stat'!E44</f>
        <v>6</v>
      </c>
      <c r="G33" s="378">
        <f>'Team Batting Stat'!F44</f>
        <v>17</v>
      </c>
      <c r="H33" s="378">
        <f>'Team Batting Stat'!G44</f>
        <v>15</v>
      </c>
      <c r="I33" s="378">
        <f>'Team Batting Stat'!H44</f>
        <v>4</v>
      </c>
      <c r="J33" s="378">
        <f>'Team Batting Stat'!I44</f>
        <v>2</v>
      </c>
      <c r="K33" s="378">
        <f>'Team Batting Stat'!J44</f>
        <v>2</v>
      </c>
      <c r="L33" s="378">
        <f>'Team Batting Stat'!K44</f>
        <v>0</v>
      </c>
      <c r="M33" s="378">
        <f>'Team Batting Stat'!L44</f>
        <v>0</v>
      </c>
      <c r="N33" s="378">
        <f>'Team Batting Stat'!M44</f>
        <v>0</v>
      </c>
      <c r="O33" s="378">
        <f>'Team Batting Stat'!N44</f>
        <v>1</v>
      </c>
      <c r="P33" s="379">
        <f>'Team Batting Stat'!O44</f>
        <v>0.13300000000000001</v>
      </c>
      <c r="Q33" s="378">
        <f>'Team Batting Stat'!P44</f>
        <v>2</v>
      </c>
      <c r="R33" s="378">
        <f>'Team Batting Stat'!Q44</f>
        <v>4</v>
      </c>
      <c r="S33" s="378">
        <f>'Team Batting Stat'!R44</f>
        <v>0</v>
      </c>
      <c r="T33" s="378">
        <f>'Team Batting Stat'!S44</f>
        <v>3</v>
      </c>
      <c r="U33" s="378">
        <f>'Team Batting Stat'!T44</f>
        <v>0</v>
      </c>
      <c r="V33" s="378">
        <f>'Team Batting Stat'!U44</f>
        <v>0</v>
      </c>
      <c r="W33" s="378">
        <f>'Team Batting Stat'!V44</f>
        <v>0.23499999999999999</v>
      </c>
      <c r="X33" s="378">
        <f>'Team Batting Stat'!W44</f>
        <v>0.13300000000000001</v>
      </c>
      <c r="Y33" s="378">
        <f>'Team Batting Stat'!X44</f>
        <v>0.36899999999999999</v>
      </c>
      <c r="Z33" s="378">
        <f>'Team Batting Stat'!Y44</f>
        <v>9.0999999999999998E-2</v>
      </c>
    </row>
    <row r="34" spans="2:26" ht="18.75" x14ac:dyDescent="0.25">
      <c r="B34" s="443" t="s">
        <v>15</v>
      </c>
      <c r="C34" s="378">
        <f>'Team Batting Stat'!B35</f>
        <v>13</v>
      </c>
      <c r="D34" s="378" t="str">
        <f>'Team Batting Stat'!C35</f>
        <v xml:space="preserve">Brian Kim </v>
      </c>
      <c r="E34" s="763" t="str">
        <f>'Team Batting Stat'!D35</f>
        <v>김병진</v>
      </c>
      <c r="F34" s="378">
        <f>'Team Batting Stat'!E35</f>
        <v>2</v>
      </c>
      <c r="G34" s="378">
        <f>'Team Batting Stat'!F35</f>
        <v>8</v>
      </c>
      <c r="H34" s="378">
        <f>'Team Batting Stat'!G35</f>
        <v>7</v>
      </c>
      <c r="I34" s="378">
        <f>'Team Batting Stat'!H35</f>
        <v>3</v>
      </c>
      <c r="J34" s="378">
        <f>'Team Batting Stat'!I35</f>
        <v>3</v>
      </c>
      <c r="K34" s="378">
        <f>'Team Batting Stat'!J35</f>
        <v>1</v>
      </c>
      <c r="L34" s="378">
        <f>'Team Batting Stat'!K35</f>
        <v>1</v>
      </c>
      <c r="M34" s="378">
        <f>'Team Batting Stat'!L35</f>
        <v>1</v>
      </c>
      <c r="N34" s="378">
        <f>'Team Batting Stat'!M35</f>
        <v>0</v>
      </c>
      <c r="O34" s="378">
        <f>'Team Batting Stat'!N35</f>
        <v>4</v>
      </c>
      <c r="P34" s="379">
        <f>'Team Batting Stat'!O35</f>
        <v>0.42899999999999999</v>
      </c>
      <c r="Q34" s="378">
        <f>'Team Batting Stat'!P35</f>
        <v>1</v>
      </c>
      <c r="R34" s="378">
        <f>'Team Batting Stat'!Q35</f>
        <v>1</v>
      </c>
      <c r="S34" s="378">
        <f>'Team Batting Stat'!R35</f>
        <v>0</v>
      </c>
      <c r="T34" s="378">
        <f>'Team Batting Stat'!S35</f>
        <v>0</v>
      </c>
      <c r="U34" s="378">
        <f>'Team Batting Stat'!T35</f>
        <v>0</v>
      </c>
      <c r="V34" s="378">
        <f>'Team Batting Stat'!U35</f>
        <v>0</v>
      </c>
      <c r="W34" s="378">
        <f>'Team Batting Stat'!V35</f>
        <v>0.5</v>
      </c>
      <c r="X34" s="378">
        <f>'Team Batting Stat'!W35</f>
        <v>0.85699999999999998</v>
      </c>
      <c r="Y34" s="378">
        <f>'Team Batting Stat'!X35</f>
        <v>1.357</v>
      </c>
      <c r="Z34" s="378">
        <f>'Team Batting Stat'!Y35</f>
        <v>0.66700000000000004</v>
      </c>
    </row>
    <row r="35" spans="2:26" ht="18.75" x14ac:dyDescent="0.25">
      <c r="B35" s="443" t="s">
        <v>15</v>
      </c>
      <c r="C35" s="378">
        <f>'Team Batting Stat'!B41</f>
        <v>25</v>
      </c>
      <c r="D35" s="378" t="str">
        <f>'Team Batting Stat'!C41</f>
        <v xml:space="preserve">Kj Kwang </v>
      </c>
      <c r="E35" s="763" t="str">
        <f>'Team Batting Stat'!D41</f>
        <v>황경중</v>
      </c>
      <c r="F35" s="378">
        <f>'Team Batting Stat'!E41</f>
        <v>1</v>
      </c>
      <c r="G35" s="378">
        <f>'Team Batting Stat'!F41</f>
        <v>4</v>
      </c>
      <c r="H35" s="378">
        <f>'Team Batting Stat'!G41</f>
        <v>4</v>
      </c>
      <c r="I35" s="378">
        <f>'Team Batting Stat'!H41</f>
        <v>2</v>
      </c>
      <c r="J35" s="378">
        <f>'Team Batting Stat'!I41</f>
        <v>1</v>
      </c>
      <c r="K35" s="378">
        <f>'Team Batting Stat'!J41</f>
        <v>1</v>
      </c>
      <c r="L35" s="378">
        <f>'Team Batting Stat'!K41</f>
        <v>0</v>
      </c>
      <c r="M35" s="378">
        <f>'Team Batting Stat'!L41</f>
        <v>0</v>
      </c>
      <c r="N35" s="378">
        <f>'Team Batting Stat'!M41</f>
        <v>0</v>
      </c>
      <c r="O35" s="378">
        <f>'Team Batting Stat'!N41</f>
        <v>1</v>
      </c>
      <c r="P35" s="379">
        <f>'Team Batting Stat'!O41</f>
        <v>0.25</v>
      </c>
      <c r="Q35" s="378">
        <f>'Team Batting Stat'!P41</f>
        <v>0</v>
      </c>
      <c r="R35" s="378">
        <f>'Team Batting Stat'!Q41</f>
        <v>1</v>
      </c>
      <c r="S35" s="378">
        <f>'Team Batting Stat'!R41</f>
        <v>0</v>
      </c>
      <c r="T35" s="378">
        <f>'Team Batting Stat'!S41</f>
        <v>1</v>
      </c>
      <c r="U35" s="378">
        <f>'Team Batting Stat'!T41</f>
        <v>0</v>
      </c>
      <c r="V35" s="378">
        <f>'Team Batting Stat'!U41</f>
        <v>0</v>
      </c>
      <c r="W35" s="378">
        <f>'Team Batting Stat'!V41</f>
        <v>0.25</v>
      </c>
      <c r="X35" s="378">
        <f>'Team Batting Stat'!W41</f>
        <v>0.25</v>
      </c>
      <c r="Y35" s="378">
        <f>'Team Batting Stat'!X41</f>
        <v>0.5</v>
      </c>
      <c r="Z35" s="378">
        <f>'Team Batting Stat'!Y41</f>
        <v>0.5</v>
      </c>
    </row>
    <row r="36" spans="2:26" ht="18.75" x14ac:dyDescent="0.25">
      <c r="B36" s="443" t="s">
        <v>15</v>
      </c>
      <c r="C36" s="378">
        <f>'Team Batting Stat'!B31</f>
        <v>11</v>
      </c>
      <c r="D36" s="378" t="str">
        <f>'Team Batting Stat'!C31</f>
        <v xml:space="preserve">Sunho KIm </v>
      </c>
      <c r="E36" s="763" t="str">
        <f>'Team Batting Stat'!D31</f>
        <v>김선호</v>
      </c>
      <c r="F36" s="378">
        <f>'Team Batting Stat'!E31</f>
        <v>1</v>
      </c>
      <c r="G36" s="378">
        <f>'Team Batting Stat'!F31</f>
        <v>2</v>
      </c>
      <c r="H36" s="378">
        <f>'Team Batting Stat'!G31</f>
        <v>2</v>
      </c>
      <c r="I36" s="378">
        <f>'Team Batting Stat'!H31</f>
        <v>2</v>
      </c>
      <c r="J36" s="378">
        <f>'Team Batting Stat'!I31</f>
        <v>2</v>
      </c>
      <c r="K36" s="378">
        <f>'Team Batting Stat'!J31</f>
        <v>1</v>
      </c>
      <c r="L36" s="378">
        <f>'Team Batting Stat'!K31</f>
        <v>1</v>
      </c>
      <c r="M36" s="378">
        <f>'Team Batting Stat'!L31</f>
        <v>0</v>
      </c>
      <c r="N36" s="378">
        <f>'Team Batting Stat'!M31</f>
        <v>0</v>
      </c>
      <c r="O36" s="378">
        <f>'Team Batting Stat'!N31</f>
        <v>1</v>
      </c>
      <c r="P36" s="379">
        <f>'Team Batting Stat'!O31</f>
        <v>1</v>
      </c>
      <c r="Q36" s="378">
        <f>'Team Batting Stat'!P31</f>
        <v>0</v>
      </c>
      <c r="R36" s="378">
        <f>'Team Batting Stat'!Q31</f>
        <v>0</v>
      </c>
      <c r="S36" s="378">
        <f>'Team Batting Stat'!R31</f>
        <v>0</v>
      </c>
      <c r="T36" s="378">
        <f>'Team Batting Stat'!S31</f>
        <v>1</v>
      </c>
      <c r="U36" s="378">
        <f>'Team Batting Stat'!T31</f>
        <v>0</v>
      </c>
      <c r="V36" s="378">
        <f>'Team Batting Stat'!U31</f>
        <v>0</v>
      </c>
      <c r="W36" s="378">
        <f>'Team Batting Stat'!V31</f>
        <v>1</v>
      </c>
      <c r="X36" s="378">
        <f>'Team Batting Stat'!W31</f>
        <v>1.5</v>
      </c>
      <c r="Y36" s="378">
        <f>'Team Batting Stat'!X31</f>
        <v>2.5</v>
      </c>
      <c r="Z36" s="378">
        <f>'Team Batting Stat'!Y31</f>
        <v>1</v>
      </c>
    </row>
    <row r="37" spans="2:26" ht="18.75" x14ac:dyDescent="0.25">
      <c r="B37" s="443" t="s">
        <v>17</v>
      </c>
      <c r="C37" s="378">
        <f>'Team Batting Stat'!B53</f>
        <v>21</v>
      </c>
      <c r="D37" s="378" t="str">
        <f>'Team Batting Stat'!C53</f>
        <v xml:space="preserve">Choonghoon Lee </v>
      </c>
      <c r="E37" s="763" t="str">
        <f>'Team Batting Stat'!D53</f>
        <v>이충훈</v>
      </c>
      <c r="F37" s="378">
        <f>'Team Batting Stat'!E53</f>
        <v>7</v>
      </c>
      <c r="G37" s="378">
        <f>'Team Batting Stat'!F53</f>
        <v>21</v>
      </c>
      <c r="H37" s="378">
        <f>'Team Batting Stat'!G53</f>
        <v>20</v>
      </c>
      <c r="I37" s="378">
        <f>'Team Batting Stat'!H53</f>
        <v>13</v>
      </c>
      <c r="J37" s="378">
        <f>'Team Batting Stat'!I53</f>
        <v>11</v>
      </c>
      <c r="K37" s="378">
        <f>'Team Batting Stat'!J53</f>
        <v>6</v>
      </c>
      <c r="L37" s="378">
        <f>'Team Batting Stat'!K53</f>
        <v>1</v>
      </c>
      <c r="M37" s="378">
        <f>'Team Batting Stat'!L53</f>
        <v>3</v>
      </c>
      <c r="N37" s="378">
        <f>'Team Batting Stat'!M53</f>
        <v>1</v>
      </c>
      <c r="O37" s="378">
        <f>'Team Batting Stat'!N53</f>
        <v>12</v>
      </c>
      <c r="P37" s="379">
        <f>'Team Batting Stat'!O53</f>
        <v>0.55000000000000004</v>
      </c>
      <c r="Q37" s="378">
        <f>'Team Batting Stat'!P53</f>
        <v>1</v>
      </c>
      <c r="R37" s="378">
        <f>'Team Batting Stat'!Q53</f>
        <v>2</v>
      </c>
      <c r="S37" s="378">
        <f>'Team Batting Stat'!R53</f>
        <v>0</v>
      </c>
      <c r="T37" s="378">
        <f>'Team Batting Stat'!S53</f>
        <v>8</v>
      </c>
      <c r="U37" s="378">
        <f>'Team Batting Stat'!T53</f>
        <v>0</v>
      </c>
      <c r="V37" s="378">
        <f>'Team Batting Stat'!U53</f>
        <v>0</v>
      </c>
      <c r="W37" s="378">
        <f>'Team Batting Stat'!V53</f>
        <v>0.57099999999999995</v>
      </c>
      <c r="X37" s="378">
        <f>'Team Batting Stat'!W53</f>
        <v>1.05</v>
      </c>
      <c r="Y37" s="378">
        <f>'Team Batting Stat'!X53</f>
        <v>1.621</v>
      </c>
      <c r="Z37" s="378">
        <f>'Team Batting Stat'!Y53</f>
        <v>0.45500000000000002</v>
      </c>
    </row>
    <row r="38" spans="2:26" ht="18.75" x14ac:dyDescent="0.25">
      <c r="B38" s="443" t="s">
        <v>17</v>
      </c>
      <c r="C38" s="378">
        <f>'Team Batting Stat'!B54</f>
        <v>4</v>
      </c>
      <c r="D38" s="378" t="str">
        <f>'Team Batting Stat'!C54</f>
        <v xml:space="preserve">Youngki Park </v>
      </c>
      <c r="E38" s="763" t="str">
        <f>'Team Batting Stat'!D54</f>
        <v>박영기</v>
      </c>
      <c r="F38" s="378">
        <f>'Team Batting Stat'!E54</f>
        <v>5</v>
      </c>
      <c r="G38" s="378">
        <f>'Team Batting Stat'!F54</f>
        <v>21</v>
      </c>
      <c r="H38" s="378">
        <f>'Team Batting Stat'!G54</f>
        <v>18</v>
      </c>
      <c r="I38" s="378">
        <f>'Team Batting Stat'!H54</f>
        <v>9</v>
      </c>
      <c r="J38" s="378">
        <f>'Team Batting Stat'!I54</f>
        <v>9</v>
      </c>
      <c r="K38" s="378">
        <f>'Team Batting Stat'!J54</f>
        <v>7</v>
      </c>
      <c r="L38" s="378">
        <f>'Team Batting Stat'!K54</f>
        <v>2</v>
      </c>
      <c r="M38" s="378">
        <f>'Team Batting Stat'!L54</f>
        <v>0</v>
      </c>
      <c r="N38" s="378">
        <f>'Team Batting Stat'!M54</f>
        <v>0</v>
      </c>
      <c r="O38" s="378">
        <f>'Team Batting Stat'!N54</f>
        <v>8</v>
      </c>
      <c r="P38" s="379">
        <f>'Team Batting Stat'!O54</f>
        <v>0.5</v>
      </c>
      <c r="Q38" s="378">
        <f>'Team Batting Stat'!P54</f>
        <v>2</v>
      </c>
      <c r="R38" s="378">
        <f>'Team Batting Stat'!Q54</f>
        <v>1</v>
      </c>
      <c r="S38" s="378">
        <f>'Team Batting Stat'!R54</f>
        <v>1</v>
      </c>
      <c r="T38" s="378">
        <f>'Team Batting Stat'!S54</f>
        <v>4</v>
      </c>
      <c r="U38" s="378">
        <f>'Team Batting Stat'!T54</f>
        <v>0</v>
      </c>
      <c r="V38" s="378">
        <f>'Team Batting Stat'!U54</f>
        <v>0</v>
      </c>
      <c r="W38" s="378">
        <f>'Team Batting Stat'!V54</f>
        <v>0.57099999999999995</v>
      </c>
      <c r="X38" s="378">
        <f>'Team Batting Stat'!W54</f>
        <v>0.61099999999999999</v>
      </c>
      <c r="Y38" s="378">
        <f>'Team Batting Stat'!X54</f>
        <v>1.1830000000000001</v>
      </c>
      <c r="Z38" s="378">
        <f>'Team Batting Stat'!Y54</f>
        <v>0.55600000000000005</v>
      </c>
    </row>
    <row r="39" spans="2:26" ht="18.75" x14ac:dyDescent="0.25">
      <c r="B39" s="443" t="s">
        <v>17</v>
      </c>
      <c r="C39" s="378">
        <f>'Team Batting Stat'!B56</f>
        <v>29</v>
      </c>
      <c r="D39" s="378" t="str">
        <f>'Team Batting Stat'!C56</f>
        <v xml:space="preserve">Dennis Choi </v>
      </c>
      <c r="E39" s="763" t="str">
        <f>'Team Batting Stat'!D56</f>
        <v>최경호</v>
      </c>
      <c r="F39" s="378">
        <f>'Team Batting Stat'!E56</f>
        <v>7</v>
      </c>
      <c r="G39" s="378">
        <f>'Team Batting Stat'!F56</f>
        <v>31</v>
      </c>
      <c r="H39" s="378">
        <f>'Team Batting Stat'!G56</f>
        <v>24</v>
      </c>
      <c r="I39" s="378">
        <f>'Team Batting Stat'!H56</f>
        <v>9</v>
      </c>
      <c r="J39" s="378">
        <f>'Team Batting Stat'!I56</f>
        <v>11</v>
      </c>
      <c r="K39" s="378">
        <f>'Team Batting Stat'!J56</f>
        <v>8</v>
      </c>
      <c r="L39" s="378">
        <f>'Team Batting Stat'!K56</f>
        <v>3</v>
      </c>
      <c r="M39" s="378">
        <f>'Team Batting Stat'!L56</f>
        <v>0</v>
      </c>
      <c r="N39" s="378">
        <f>'Team Batting Stat'!M56</f>
        <v>0</v>
      </c>
      <c r="O39" s="378">
        <f>'Team Batting Stat'!N56</f>
        <v>7</v>
      </c>
      <c r="P39" s="379">
        <f>'Team Batting Stat'!O56</f>
        <v>0.45800000000000002</v>
      </c>
      <c r="Q39" s="378">
        <f>'Team Batting Stat'!P56</f>
        <v>4</v>
      </c>
      <c r="R39" s="378">
        <f>'Team Batting Stat'!Q56</f>
        <v>6</v>
      </c>
      <c r="S39" s="378">
        <f>'Team Batting Stat'!R56</f>
        <v>2</v>
      </c>
      <c r="T39" s="378">
        <f>'Team Batting Stat'!S56</f>
        <v>6</v>
      </c>
      <c r="U39" s="378">
        <f>'Team Batting Stat'!T56</f>
        <v>0</v>
      </c>
      <c r="V39" s="378">
        <f>'Team Batting Stat'!U56</f>
        <v>1</v>
      </c>
      <c r="W39" s="378">
        <f>'Team Batting Stat'!V56</f>
        <v>0.54800000000000004</v>
      </c>
      <c r="X39" s="378">
        <f>'Team Batting Stat'!W56</f>
        <v>0.58299999999999996</v>
      </c>
      <c r="Y39" s="378">
        <f>'Team Batting Stat'!X56</f>
        <v>1.1319999999999999</v>
      </c>
      <c r="Z39" s="378">
        <f>'Team Batting Stat'!Y56</f>
        <v>0.35699999999999998</v>
      </c>
    </row>
    <row r="40" spans="2:26" ht="18.75" x14ac:dyDescent="0.25">
      <c r="B40" s="443" t="s">
        <v>17</v>
      </c>
      <c r="C40" s="378">
        <f>'Team Batting Stat'!B57</f>
        <v>8</v>
      </c>
      <c r="D40" s="378" t="str">
        <f>'Team Batting Stat'!C57</f>
        <v xml:space="preserve">Scott Noh </v>
      </c>
      <c r="E40" s="763" t="str">
        <f>'Team Batting Stat'!D57</f>
        <v>노승혁</v>
      </c>
      <c r="F40" s="378">
        <f>'Team Batting Stat'!E57</f>
        <v>6</v>
      </c>
      <c r="G40" s="378">
        <f>'Team Batting Stat'!F57</f>
        <v>24</v>
      </c>
      <c r="H40" s="378">
        <f>'Team Batting Stat'!G57</f>
        <v>19</v>
      </c>
      <c r="I40" s="378">
        <f>'Team Batting Stat'!H57</f>
        <v>9</v>
      </c>
      <c r="J40" s="378">
        <f>'Team Batting Stat'!I57</f>
        <v>8</v>
      </c>
      <c r="K40" s="378">
        <f>'Team Batting Stat'!J57</f>
        <v>5</v>
      </c>
      <c r="L40" s="378">
        <f>'Team Batting Stat'!K57</f>
        <v>2</v>
      </c>
      <c r="M40" s="378">
        <f>'Team Batting Stat'!L57</f>
        <v>0</v>
      </c>
      <c r="N40" s="378">
        <f>'Team Batting Stat'!M57</f>
        <v>0</v>
      </c>
      <c r="O40" s="378">
        <f>'Team Batting Stat'!N57</f>
        <v>5</v>
      </c>
      <c r="P40" s="379">
        <f>'Team Batting Stat'!O57</f>
        <v>0.42099999999999999</v>
      </c>
      <c r="Q40" s="378">
        <f>'Team Batting Stat'!P57</f>
        <v>3</v>
      </c>
      <c r="R40" s="378">
        <f>'Team Batting Stat'!Q57</f>
        <v>4</v>
      </c>
      <c r="S40" s="378">
        <f>'Team Batting Stat'!R57</f>
        <v>2</v>
      </c>
      <c r="T40" s="378">
        <f>'Team Batting Stat'!S57</f>
        <v>11</v>
      </c>
      <c r="U40" s="378">
        <f>'Team Batting Stat'!T57</f>
        <v>1</v>
      </c>
      <c r="V40" s="378">
        <f>'Team Batting Stat'!U57</f>
        <v>0</v>
      </c>
      <c r="W40" s="378">
        <f>'Team Batting Stat'!V57</f>
        <v>0.54200000000000004</v>
      </c>
      <c r="X40" s="378">
        <f>'Team Batting Stat'!W57</f>
        <v>0.52600000000000002</v>
      </c>
      <c r="Y40" s="378">
        <f>'Team Batting Stat'!X57</f>
        <v>1.0680000000000001</v>
      </c>
      <c r="Z40" s="378">
        <f>'Team Batting Stat'!Y57</f>
        <v>0.375</v>
      </c>
    </row>
    <row r="41" spans="2:26" ht="18.75" x14ac:dyDescent="0.25">
      <c r="B41" s="443" t="s">
        <v>17</v>
      </c>
      <c r="C41" s="378">
        <f>'Team Batting Stat'!B62</f>
        <v>91</v>
      </c>
      <c r="D41" s="378" t="str">
        <f>'Team Batting Stat'!C62</f>
        <v xml:space="preserve">Doohwan Chun </v>
      </c>
      <c r="E41" s="763" t="str">
        <f>'Team Batting Stat'!D62</f>
        <v>전두환</v>
      </c>
      <c r="F41" s="378">
        <f>'Team Batting Stat'!E62</f>
        <v>6</v>
      </c>
      <c r="G41" s="378">
        <f>'Team Batting Stat'!F62</f>
        <v>24</v>
      </c>
      <c r="H41" s="378">
        <f>'Team Batting Stat'!G62</f>
        <v>20</v>
      </c>
      <c r="I41" s="378">
        <f>'Team Batting Stat'!H62</f>
        <v>11</v>
      </c>
      <c r="J41" s="378">
        <f>'Team Batting Stat'!I62</f>
        <v>6</v>
      </c>
      <c r="K41" s="378">
        <f>'Team Batting Stat'!J62</f>
        <v>4</v>
      </c>
      <c r="L41" s="378">
        <f>'Team Batting Stat'!K62</f>
        <v>1</v>
      </c>
      <c r="M41" s="378">
        <f>'Team Batting Stat'!L62</f>
        <v>1</v>
      </c>
      <c r="N41" s="378">
        <f>'Team Batting Stat'!M62</f>
        <v>0</v>
      </c>
      <c r="O41" s="378">
        <f>'Team Batting Stat'!N62</f>
        <v>7</v>
      </c>
      <c r="P41" s="379">
        <f>'Team Batting Stat'!O62</f>
        <v>0.3</v>
      </c>
      <c r="Q41" s="378">
        <f>'Team Batting Stat'!P62</f>
        <v>3</v>
      </c>
      <c r="R41" s="378">
        <f>'Team Batting Stat'!Q62</f>
        <v>3</v>
      </c>
      <c r="S41" s="378">
        <f>'Team Batting Stat'!R62</f>
        <v>1</v>
      </c>
      <c r="T41" s="378">
        <f>'Team Batting Stat'!S62</f>
        <v>5</v>
      </c>
      <c r="U41" s="378">
        <f>'Team Batting Stat'!T62</f>
        <v>0</v>
      </c>
      <c r="V41" s="378">
        <f>'Team Batting Stat'!U62</f>
        <v>0</v>
      </c>
      <c r="W41" s="378">
        <f>'Team Batting Stat'!V62</f>
        <v>0.41699999999999998</v>
      </c>
      <c r="X41" s="378">
        <f>'Team Batting Stat'!W62</f>
        <v>0.45</v>
      </c>
      <c r="Y41" s="378">
        <f>'Team Batting Stat'!X62</f>
        <v>0.86699999999999999</v>
      </c>
      <c r="Z41" s="378">
        <f>'Team Batting Stat'!Y62</f>
        <v>0.27300000000000002</v>
      </c>
    </row>
    <row r="42" spans="2:26" ht="18.75" x14ac:dyDescent="0.25">
      <c r="B42" s="443" t="s">
        <v>17</v>
      </c>
      <c r="C42" s="378">
        <f>'Team Batting Stat'!B60</f>
        <v>17</v>
      </c>
      <c r="D42" s="378" t="str">
        <f>'Team Batting Stat'!C60</f>
        <v xml:space="preserve">Minsoo Jung </v>
      </c>
      <c r="E42" s="763" t="str">
        <f>'Team Batting Stat'!D60</f>
        <v>정민수</v>
      </c>
      <c r="F42" s="378">
        <f>'Team Batting Stat'!E60</f>
        <v>6</v>
      </c>
      <c r="G42" s="378">
        <f>'Team Batting Stat'!F60</f>
        <v>21</v>
      </c>
      <c r="H42" s="378">
        <f>'Team Batting Stat'!G60</f>
        <v>18</v>
      </c>
      <c r="I42" s="378">
        <f>'Team Batting Stat'!H60</f>
        <v>3</v>
      </c>
      <c r="J42" s="378">
        <f>'Team Batting Stat'!I60</f>
        <v>6</v>
      </c>
      <c r="K42" s="378">
        <f>'Team Batting Stat'!J60</f>
        <v>4</v>
      </c>
      <c r="L42" s="378">
        <f>'Team Batting Stat'!K60</f>
        <v>2</v>
      </c>
      <c r="M42" s="378">
        <f>'Team Batting Stat'!L60</f>
        <v>0</v>
      </c>
      <c r="N42" s="378">
        <f>'Team Batting Stat'!M60</f>
        <v>0</v>
      </c>
      <c r="O42" s="378">
        <f>'Team Batting Stat'!N60</f>
        <v>5</v>
      </c>
      <c r="P42" s="379">
        <f>'Team Batting Stat'!O60</f>
        <v>0.33300000000000002</v>
      </c>
      <c r="Q42" s="378">
        <f>'Team Batting Stat'!P60</f>
        <v>2</v>
      </c>
      <c r="R42" s="378">
        <f>'Team Batting Stat'!Q60</f>
        <v>0</v>
      </c>
      <c r="S42" s="378">
        <f>'Team Batting Stat'!R60</f>
        <v>1</v>
      </c>
      <c r="T42" s="378">
        <f>'Team Batting Stat'!S60</f>
        <v>2</v>
      </c>
      <c r="U42" s="378">
        <f>'Team Batting Stat'!T60</f>
        <v>0</v>
      </c>
      <c r="V42" s="378">
        <f>'Team Batting Stat'!U60</f>
        <v>0</v>
      </c>
      <c r="W42" s="378">
        <f>'Team Batting Stat'!V60</f>
        <v>0.42899999999999999</v>
      </c>
      <c r="X42" s="378">
        <f>'Team Batting Stat'!W60</f>
        <v>0.44400000000000001</v>
      </c>
      <c r="Y42" s="378">
        <f>'Team Batting Stat'!X60</f>
        <v>0.873</v>
      </c>
      <c r="Z42" s="378">
        <f>'Team Batting Stat'!Y60</f>
        <v>0.36399999999999999</v>
      </c>
    </row>
    <row r="43" spans="2:26" ht="18.75" x14ac:dyDescent="0.25">
      <c r="B43" s="443" t="s">
        <v>17</v>
      </c>
      <c r="C43" s="378">
        <f>'Team Batting Stat'!B59</f>
        <v>18</v>
      </c>
      <c r="D43" s="378" t="str">
        <f>'Team Batting Stat'!C59</f>
        <v xml:space="preserve"> Kyungdoc Kim</v>
      </c>
      <c r="E43" s="763" t="str">
        <f>'Team Batting Stat'!D59</f>
        <v>김경덕</v>
      </c>
      <c r="F43" s="378">
        <f>'Team Batting Stat'!E59</f>
        <v>5</v>
      </c>
      <c r="G43" s="378">
        <f>'Team Batting Stat'!F59</f>
        <v>20</v>
      </c>
      <c r="H43" s="378">
        <f>'Team Batting Stat'!G59</f>
        <v>16</v>
      </c>
      <c r="I43" s="378">
        <f>'Team Batting Stat'!H59</f>
        <v>5</v>
      </c>
      <c r="J43" s="378">
        <f>'Team Batting Stat'!I59</f>
        <v>6</v>
      </c>
      <c r="K43" s="378">
        <f>'Team Batting Stat'!J59</f>
        <v>5</v>
      </c>
      <c r="L43" s="378">
        <f>'Team Batting Stat'!K59</f>
        <v>1</v>
      </c>
      <c r="M43" s="378">
        <f>'Team Batting Stat'!L59</f>
        <v>0</v>
      </c>
      <c r="N43" s="378">
        <f>'Team Batting Stat'!M59</f>
        <v>0</v>
      </c>
      <c r="O43" s="378">
        <f>'Team Batting Stat'!N59</f>
        <v>5</v>
      </c>
      <c r="P43" s="379">
        <f>'Team Batting Stat'!O59</f>
        <v>0.375</v>
      </c>
      <c r="Q43" s="378">
        <f>'Team Batting Stat'!P59</f>
        <v>4</v>
      </c>
      <c r="R43" s="378">
        <f>'Team Batting Stat'!Q59</f>
        <v>3</v>
      </c>
      <c r="S43" s="378">
        <f>'Team Batting Stat'!R59</f>
        <v>0</v>
      </c>
      <c r="T43" s="378">
        <f>'Team Batting Stat'!S59</f>
        <v>3</v>
      </c>
      <c r="U43" s="378">
        <f>'Team Batting Stat'!T59</f>
        <v>1</v>
      </c>
      <c r="V43" s="378">
        <f>'Team Batting Stat'!U59</f>
        <v>0</v>
      </c>
      <c r="W43" s="378">
        <f>'Team Batting Stat'!V59</f>
        <v>0.5</v>
      </c>
      <c r="X43" s="378">
        <f>'Team Batting Stat'!W59</f>
        <v>0.438</v>
      </c>
      <c r="Y43" s="378">
        <f>'Team Batting Stat'!X59</f>
        <v>0.93799999999999994</v>
      </c>
      <c r="Z43" s="378">
        <f>'Team Batting Stat'!Y59</f>
        <v>0.38500000000000001</v>
      </c>
    </row>
    <row r="44" spans="2:26" ht="18.75" x14ac:dyDescent="0.25">
      <c r="B44" s="443" t="s">
        <v>17</v>
      </c>
      <c r="C44" s="378">
        <f>'Team Batting Stat'!B66</f>
        <v>71</v>
      </c>
      <c r="D44" s="378" t="str">
        <f>'Team Batting Stat'!C66</f>
        <v xml:space="preserve">Kihyun Kim </v>
      </c>
      <c r="E44" s="763" t="str">
        <f>'Team Batting Stat'!D66</f>
        <v>김기현</v>
      </c>
      <c r="F44" s="378">
        <f>'Team Batting Stat'!E66</f>
        <v>7</v>
      </c>
      <c r="G44" s="378">
        <f>'Team Batting Stat'!F66</f>
        <v>21</v>
      </c>
      <c r="H44" s="378">
        <f>'Team Batting Stat'!G66</f>
        <v>19</v>
      </c>
      <c r="I44" s="378">
        <f>'Team Batting Stat'!H66</f>
        <v>2</v>
      </c>
      <c r="J44" s="378">
        <f>'Team Batting Stat'!I66</f>
        <v>2</v>
      </c>
      <c r="K44" s="378">
        <f>'Team Batting Stat'!J66</f>
        <v>1</v>
      </c>
      <c r="L44" s="378">
        <f>'Team Batting Stat'!K66</f>
        <v>0</v>
      </c>
      <c r="M44" s="378">
        <f>'Team Batting Stat'!L66</f>
        <v>1</v>
      </c>
      <c r="N44" s="378">
        <f>'Team Batting Stat'!M66</f>
        <v>0</v>
      </c>
      <c r="O44" s="378">
        <f>'Team Batting Stat'!N66</f>
        <v>3</v>
      </c>
      <c r="P44" s="379">
        <f>'Team Batting Stat'!O66</f>
        <v>0.105</v>
      </c>
      <c r="Q44" s="378">
        <f>'Team Batting Stat'!P66</f>
        <v>1</v>
      </c>
      <c r="R44" s="378">
        <f>'Team Batting Stat'!Q66</f>
        <v>4</v>
      </c>
      <c r="S44" s="378">
        <f>'Team Batting Stat'!R66</f>
        <v>0</v>
      </c>
      <c r="T44" s="378">
        <f>'Team Batting Stat'!S66</f>
        <v>5</v>
      </c>
      <c r="U44" s="378">
        <f>'Team Batting Stat'!T66</f>
        <v>0</v>
      </c>
      <c r="V44" s="378">
        <f>'Team Batting Stat'!U66</f>
        <v>1</v>
      </c>
      <c r="W44" s="378">
        <f>'Team Batting Stat'!V66</f>
        <v>0.14299999999999999</v>
      </c>
      <c r="X44" s="378">
        <f>'Team Batting Stat'!W66</f>
        <v>0.21099999999999999</v>
      </c>
      <c r="Y44" s="378">
        <f>'Team Batting Stat'!X66</f>
        <v>0.35299999999999998</v>
      </c>
      <c r="Z44" s="378">
        <f>'Team Batting Stat'!Y66</f>
        <v>8.3000000000000004E-2</v>
      </c>
    </row>
    <row r="45" spans="2:26" ht="18.75" x14ac:dyDescent="0.25">
      <c r="B45" s="443" t="s">
        <v>17</v>
      </c>
      <c r="C45" s="378">
        <f>'Team Batting Stat'!B64</f>
        <v>44</v>
      </c>
      <c r="D45" s="378" t="str">
        <f>'Team Batting Stat'!C64</f>
        <v xml:space="preserve">Sokann Ko </v>
      </c>
      <c r="E45" s="763" t="str">
        <f>'Team Batting Stat'!D64</f>
        <v>고석환</v>
      </c>
      <c r="F45" s="378">
        <f>'Team Batting Stat'!E64</f>
        <v>6</v>
      </c>
      <c r="G45" s="378">
        <f>'Team Batting Stat'!F64</f>
        <v>20</v>
      </c>
      <c r="H45" s="378">
        <f>'Team Batting Stat'!G64</f>
        <v>17</v>
      </c>
      <c r="I45" s="378">
        <f>'Team Batting Stat'!H64</f>
        <v>4</v>
      </c>
      <c r="J45" s="378">
        <f>'Team Batting Stat'!I64</f>
        <v>3</v>
      </c>
      <c r="K45" s="378">
        <f>'Team Batting Stat'!J64</f>
        <v>3</v>
      </c>
      <c r="L45" s="378">
        <f>'Team Batting Stat'!K64</f>
        <v>0</v>
      </c>
      <c r="M45" s="378">
        <f>'Team Batting Stat'!L64</f>
        <v>0</v>
      </c>
      <c r="N45" s="378">
        <f>'Team Batting Stat'!M64</f>
        <v>0</v>
      </c>
      <c r="O45" s="378">
        <f>'Team Batting Stat'!N64</f>
        <v>1</v>
      </c>
      <c r="P45" s="379">
        <f>'Team Batting Stat'!O64</f>
        <v>0.17599999999999999</v>
      </c>
      <c r="Q45" s="378">
        <f>'Team Batting Stat'!P64</f>
        <v>2</v>
      </c>
      <c r="R45" s="378">
        <f>'Team Batting Stat'!Q64</f>
        <v>6</v>
      </c>
      <c r="S45" s="378">
        <f>'Team Batting Stat'!R64</f>
        <v>1</v>
      </c>
      <c r="T45" s="378">
        <f>'Team Batting Stat'!S64</f>
        <v>1</v>
      </c>
      <c r="U45" s="378">
        <f>'Team Batting Stat'!T64</f>
        <v>0</v>
      </c>
      <c r="V45" s="378">
        <f>'Team Batting Stat'!U64</f>
        <v>0</v>
      </c>
      <c r="W45" s="378">
        <f>'Team Batting Stat'!V64</f>
        <v>0.3</v>
      </c>
      <c r="X45" s="378">
        <f>'Team Batting Stat'!W64</f>
        <v>0.17599999999999999</v>
      </c>
      <c r="Y45" s="378">
        <f>'Team Batting Stat'!X64</f>
        <v>0.47599999999999998</v>
      </c>
      <c r="Z45" s="378">
        <f>'Team Batting Stat'!Y64</f>
        <v>0.2</v>
      </c>
    </row>
    <row r="46" spans="2:26" ht="18.75" x14ac:dyDescent="0.25">
      <c r="B46" s="443" t="s">
        <v>17</v>
      </c>
      <c r="C46" s="378">
        <f>'Team Batting Stat'!B65</f>
        <v>5</v>
      </c>
      <c r="D46" s="378" t="str">
        <f>'Team Batting Stat'!C65</f>
        <v xml:space="preserve">Jinwook Park </v>
      </c>
      <c r="E46" s="763" t="str">
        <f>'Team Batting Stat'!D65</f>
        <v>박진욱</v>
      </c>
      <c r="F46" s="378">
        <f>'Team Batting Stat'!E65</f>
        <v>5</v>
      </c>
      <c r="G46" s="378">
        <f>'Team Batting Stat'!F65</f>
        <v>20</v>
      </c>
      <c r="H46" s="378">
        <f>'Team Batting Stat'!G65</f>
        <v>15</v>
      </c>
      <c r="I46" s="378">
        <f>'Team Batting Stat'!H65</f>
        <v>6</v>
      </c>
      <c r="J46" s="378">
        <f>'Team Batting Stat'!I65</f>
        <v>2</v>
      </c>
      <c r="K46" s="378">
        <f>'Team Batting Stat'!J65</f>
        <v>2</v>
      </c>
      <c r="L46" s="378">
        <f>'Team Batting Stat'!K65</f>
        <v>0</v>
      </c>
      <c r="M46" s="378">
        <f>'Team Batting Stat'!L65</f>
        <v>0</v>
      </c>
      <c r="N46" s="378">
        <f>'Team Batting Stat'!M65</f>
        <v>0</v>
      </c>
      <c r="O46" s="378">
        <f>'Team Batting Stat'!N65</f>
        <v>1</v>
      </c>
      <c r="P46" s="379">
        <f>'Team Batting Stat'!O65</f>
        <v>0.13300000000000001</v>
      </c>
      <c r="Q46" s="378">
        <f>'Team Batting Stat'!P65</f>
        <v>4</v>
      </c>
      <c r="R46" s="378">
        <f>'Team Batting Stat'!Q65</f>
        <v>3</v>
      </c>
      <c r="S46" s="378">
        <f>'Team Batting Stat'!R65</f>
        <v>1</v>
      </c>
      <c r="T46" s="378">
        <f>'Team Batting Stat'!S65</f>
        <v>3</v>
      </c>
      <c r="U46" s="378">
        <f>'Team Batting Stat'!T65</f>
        <v>0</v>
      </c>
      <c r="V46" s="378">
        <f>'Team Batting Stat'!U65</f>
        <v>0</v>
      </c>
      <c r="W46" s="378">
        <f>'Team Batting Stat'!V65</f>
        <v>0.35</v>
      </c>
      <c r="X46" s="378">
        <f>'Team Batting Stat'!W65</f>
        <v>0.13300000000000001</v>
      </c>
      <c r="Y46" s="378">
        <f>'Team Batting Stat'!X65</f>
        <v>0.48299999999999998</v>
      </c>
      <c r="Z46" s="378">
        <f>'Team Batting Stat'!Y65</f>
        <v>0</v>
      </c>
    </row>
    <row r="47" spans="2:26" ht="18.75" x14ac:dyDescent="0.25">
      <c r="B47" s="443" t="s">
        <v>17</v>
      </c>
      <c r="C47" s="378">
        <f>'Team Batting Stat'!B70</f>
        <v>12</v>
      </c>
      <c r="D47" s="378" t="str">
        <f>'Team Batting Stat'!C70</f>
        <v xml:space="preserve">JK Choi </v>
      </c>
      <c r="E47" s="763" t="str">
        <f>'Team Batting Stat'!D70</f>
        <v>최재경</v>
      </c>
      <c r="F47" s="378">
        <f>'Team Batting Stat'!E70</f>
        <v>6</v>
      </c>
      <c r="G47" s="378">
        <f>'Team Batting Stat'!F70</f>
        <v>18</v>
      </c>
      <c r="H47" s="378">
        <f>'Team Batting Stat'!G70</f>
        <v>15</v>
      </c>
      <c r="I47" s="378">
        <f>'Team Batting Stat'!H70</f>
        <v>3</v>
      </c>
      <c r="J47" s="378">
        <f>'Team Batting Stat'!I70</f>
        <v>0</v>
      </c>
      <c r="K47" s="378">
        <f>'Team Batting Stat'!J70</f>
        <v>0</v>
      </c>
      <c r="L47" s="378">
        <f>'Team Batting Stat'!K70</f>
        <v>0</v>
      </c>
      <c r="M47" s="378">
        <f>'Team Batting Stat'!L70</f>
        <v>0</v>
      </c>
      <c r="N47" s="378">
        <f>'Team Batting Stat'!M70</f>
        <v>0</v>
      </c>
      <c r="O47" s="378">
        <f>'Team Batting Stat'!N70</f>
        <v>0</v>
      </c>
      <c r="P47" s="379">
        <f>'Team Batting Stat'!O70</f>
        <v>0</v>
      </c>
      <c r="Q47" s="378">
        <f>'Team Batting Stat'!P70</f>
        <v>3</v>
      </c>
      <c r="R47" s="378">
        <f>'Team Batting Stat'!Q70</f>
        <v>8</v>
      </c>
      <c r="S47" s="378">
        <f>'Team Batting Stat'!R70</f>
        <v>0</v>
      </c>
      <c r="T47" s="378">
        <f>'Team Batting Stat'!S70</f>
        <v>4</v>
      </c>
      <c r="U47" s="378">
        <f>'Team Batting Stat'!T70</f>
        <v>0</v>
      </c>
      <c r="V47" s="378">
        <f>'Team Batting Stat'!U70</f>
        <v>0</v>
      </c>
      <c r="W47" s="378">
        <f>'Team Batting Stat'!V70</f>
        <v>0.16700000000000001</v>
      </c>
      <c r="X47" s="378">
        <f>'Team Batting Stat'!W70</f>
        <v>0</v>
      </c>
      <c r="Y47" s="378">
        <f>'Team Batting Stat'!X70</f>
        <v>0.16700000000000001</v>
      </c>
      <c r="Z47" s="378">
        <f>'Team Batting Stat'!Y70</f>
        <v>0</v>
      </c>
    </row>
    <row r="48" spans="2:26" ht="18.75" x14ac:dyDescent="0.25">
      <c r="B48" s="443" t="s">
        <v>17</v>
      </c>
      <c r="C48" s="378">
        <f>'Team Batting Stat'!B58</f>
        <v>45</v>
      </c>
      <c r="D48" s="378" t="str">
        <f>'Team Batting Stat'!C58</f>
        <v xml:space="preserve">Seongjin Kwon </v>
      </c>
      <c r="E48" s="763" t="str">
        <f>'Team Batting Stat'!D58</f>
        <v>권성진</v>
      </c>
      <c r="F48" s="378">
        <f>'Team Batting Stat'!E58</f>
        <v>5</v>
      </c>
      <c r="G48" s="378">
        <f>'Team Batting Stat'!F58</f>
        <v>16</v>
      </c>
      <c r="H48" s="378">
        <f>'Team Batting Stat'!G58</f>
        <v>12</v>
      </c>
      <c r="I48" s="378">
        <f>'Team Batting Stat'!H58</f>
        <v>5</v>
      </c>
      <c r="J48" s="378">
        <f>'Team Batting Stat'!I58</f>
        <v>5</v>
      </c>
      <c r="K48" s="378">
        <f>'Team Batting Stat'!J58</f>
        <v>5</v>
      </c>
      <c r="L48" s="378">
        <f>'Team Batting Stat'!K58</f>
        <v>0</v>
      </c>
      <c r="M48" s="378">
        <f>'Team Batting Stat'!L58</f>
        <v>0</v>
      </c>
      <c r="N48" s="378">
        <f>'Team Batting Stat'!M58</f>
        <v>0</v>
      </c>
      <c r="O48" s="378">
        <f>'Team Batting Stat'!N58</f>
        <v>3</v>
      </c>
      <c r="P48" s="379">
        <f>'Team Batting Stat'!O58</f>
        <v>0.41699999999999998</v>
      </c>
      <c r="Q48" s="378">
        <f>'Team Batting Stat'!P58</f>
        <v>2</v>
      </c>
      <c r="R48" s="378">
        <f>'Team Batting Stat'!Q58</f>
        <v>1</v>
      </c>
      <c r="S48" s="378">
        <f>'Team Batting Stat'!R58</f>
        <v>2</v>
      </c>
      <c r="T48" s="378">
        <f>'Team Batting Stat'!S58</f>
        <v>3</v>
      </c>
      <c r="U48" s="378">
        <f>'Team Batting Stat'!T58</f>
        <v>1</v>
      </c>
      <c r="V48" s="378">
        <f>'Team Batting Stat'!U58</f>
        <v>0</v>
      </c>
      <c r="W48" s="378">
        <f>'Team Batting Stat'!V58</f>
        <v>0.56299999999999994</v>
      </c>
      <c r="X48" s="378">
        <f>'Team Batting Stat'!W58</f>
        <v>0.41699999999999998</v>
      </c>
      <c r="Y48" s="378">
        <f>'Team Batting Stat'!X58</f>
        <v>0.97899999999999998</v>
      </c>
      <c r="Z48" s="378">
        <f>'Team Batting Stat'!Y58</f>
        <v>0.28599999999999998</v>
      </c>
    </row>
    <row r="49" spans="2:26" ht="18.75" x14ac:dyDescent="0.25">
      <c r="B49" s="443" t="s">
        <v>17</v>
      </c>
      <c r="C49" s="378">
        <f>'Team Batting Stat'!B63</f>
        <v>10</v>
      </c>
      <c r="D49" s="378" t="str">
        <f>'Team Batting Stat'!C63</f>
        <v xml:space="preserve">Jaeeun Yoo </v>
      </c>
      <c r="E49" s="763" t="str">
        <f>'Team Batting Stat'!D63</f>
        <v>유재은</v>
      </c>
      <c r="F49" s="378">
        <f>'Team Batting Stat'!E63</f>
        <v>4</v>
      </c>
      <c r="G49" s="378">
        <f>'Team Batting Stat'!F63</f>
        <v>14</v>
      </c>
      <c r="H49" s="378">
        <f>'Team Batting Stat'!G63</f>
        <v>14</v>
      </c>
      <c r="I49" s="378">
        <f>'Team Batting Stat'!H63</f>
        <v>2</v>
      </c>
      <c r="J49" s="378">
        <f>'Team Batting Stat'!I63</f>
        <v>3</v>
      </c>
      <c r="K49" s="378">
        <f>'Team Batting Stat'!J63</f>
        <v>3</v>
      </c>
      <c r="L49" s="378">
        <f>'Team Batting Stat'!K63</f>
        <v>0</v>
      </c>
      <c r="M49" s="378">
        <f>'Team Batting Stat'!L63</f>
        <v>0</v>
      </c>
      <c r="N49" s="378">
        <f>'Team Batting Stat'!M63</f>
        <v>0</v>
      </c>
      <c r="O49" s="378">
        <f>'Team Batting Stat'!N63</f>
        <v>1</v>
      </c>
      <c r="P49" s="379">
        <f>'Team Batting Stat'!O63</f>
        <v>0.214</v>
      </c>
      <c r="Q49" s="378">
        <f>'Team Batting Stat'!P63</f>
        <v>0</v>
      </c>
      <c r="R49" s="378">
        <f>'Team Batting Stat'!Q63</f>
        <v>1</v>
      </c>
      <c r="S49" s="378">
        <f>'Team Batting Stat'!R63</f>
        <v>0</v>
      </c>
      <c r="T49" s="378">
        <f>'Team Batting Stat'!S63</f>
        <v>2</v>
      </c>
      <c r="U49" s="378">
        <f>'Team Batting Stat'!T63</f>
        <v>0</v>
      </c>
      <c r="V49" s="378">
        <f>'Team Batting Stat'!U63</f>
        <v>0</v>
      </c>
      <c r="W49" s="378">
        <f>'Team Batting Stat'!V63</f>
        <v>0.214</v>
      </c>
      <c r="X49" s="378">
        <f>'Team Batting Stat'!W63</f>
        <v>0.214</v>
      </c>
      <c r="Y49" s="378">
        <f>'Team Batting Stat'!X63</f>
        <v>0.42899999999999999</v>
      </c>
      <c r="Z49" s="378">
        <f>'Team Batting Stat'!Y63</f>
        <v>1</v>
      </c>
    </row>
    <row r="50" spans="2:26" ht="18.75" x14ac:dyDescent="0.25">
      <c r="B50" s="443" t="s">
        <v>17</v>
      </c>
      <c r="C50" s="378">
        <f>'Team Batting Stat'!B61</f>
        <v>26</v>
      </c>
      <c r="D50" s="378" t="str">
        <f>'Team Batting Stat'!C61</f>
        <v xml:space="preserve">Jaehyun Kim </v>
      </c>
      <c r="E50" s="763" t="str">
        <f>'Team Batting Stat'!D61</f>
        <v>김재현</v>
      </c>
      <c r="F50" s="378">
        <f>'Team Batting Stat'!E61</f>
        <v>4</v>
      </c>
      <c r="G50" s="378">
        <f>'Team Batting Stat'!F61</f>
        <v>13</v>
      </c>
      <c r="H50" s="378">
        <f>'Team Batting Stat'!G61</f>
        <v>13</v>
      </c>
      <c r="I50" s="378">
        <f>'Team Batting Stat'!H61</f>
        <v>4</v>
      </c>
      <c r="J50" s="378">
        <f>'Team Batting Stat'!I61</f>
        <v>4</v>
      </c>
      <c r="K50" s="378">
        <f>'Team Batting Stat'!J61</f>
        <v>4</v>
      </c>
      <c r="L50" s="378">
        <f>'Team Batting Stat'!K61</f>
        <v>0</v>
      </c>
      <c r="M50" s="378">
        <f>'Team Batting Stat'!L61</f>
        <v>0</v>
      </c>
      <c r="N50" s="378">
        <f>'Team Batting Stat'!M61</f>
        <v>0</v>
      </c>
      <c r="O50" s="378">
        <f>'Team Batting Stat'!N61</f>
        <v>1</v>
      </c>
      <c r="P50" s="379">
        <f>'Team Batting Stat'!O61</f>
        <v>0.308</v>
      </c>
      <c r="Q50" s="378">
        <f>'Team Batting Stat'!P61</f>
        <v>0</v>
      </c>
      <c r="R50" s="378">
        <f>'Team Batting Stat'!Q61</f>
        <v>3</v>
      </c>
      <c r="S50" s="378">
        <f>'Team Batting Stat'!R61</f>
        <v>0</v>
      </c>
      <c r="T50" s="378">
        <f>'Team Batting Stat'!S61</f>
        <v>3</v>
      </c>
      <c r="U50" s="378">
        <f>'Team Batting Stat'!T61</f>
        <v>0</v>
      </c>
      <c r="V50" s="378">
        <f>'Team Batting Stat'!U61</f>
        <v>0</v>
      </c>
      <c r="W50" s="378">
        <f>'Team Batting Stat'!V61</f>
        <v>0.308</v>
      </c>
      <c r="X50" s="378">
        <f>'Team Batting Stat'!W61</f>
        <v>0.308</v>
      </c>
      <c r="Y50" s="378">
        <f>'Team Batting Stat'!X61</f>
        <v>0.61499999999999999</v>
      </c>
      <c r="Z50" s="378">
        <f>'Team Batting Stat'!Y61</f>
        <v>0.2</v>
      </c>
    </row>
    <row r="51" spans="2:26" ht="18.75" x14ac:dyDescent="0.25">
      <c r="B51" s="443" t="s">
        <v>17</v>
      </c>
      <c r="C51" s="378">
        <f>'Team Batting Stat'!B68</f>
        <v>42</v>
      </c>
      <c r="D51" s="378" t="str">
        <f>'Team Batting Stat'!C68</f>
        <v xml:space="preserve">Hongsoo Jun </v>
      </c>
      <c r="E51" s="763" t="str">
        <f>'Team Batting Stat'!D68</f>
        <v>전홍수</v>
      </c>
      <c r="F51" s="378">
        <f>'Team Batting Stat'!E68</f>
        <v>2</v>
      </c>
      <c r="G51" s="378">
        <f>'Team Batting Stat'!F68</f>
        <v>8</v>
      </c>
      <c r="H51" s="378">
        <f>'Team Batting Stat'!G68</f>
        <v>4</v>
      </c>
      <c r="I51" s="378">
        <f>'Team Batting Stat'!H68</f>
        <v>2</v>
      </c>
      <c r="J51" s="378">
        <f>'Team Batting Stat'!I68</f>
        <v>0</v>
      </c>
      <c r="K51" s="378">
        <f>'Team Batting Stat'!J68</f>
        <v>0</v>
      </c>
      <c r="L51" s="378">
        <f>'Team Batting Stat'!K68</f>
        <v>0</v>
      </c>
      <c r="M51" s="378">
        <f>'Team Batting Stat'!L68</f>
        <v>0</v>
      </c>
      <c r="N51" s="378">
        <f>'Team Batting Stat'!M68</f>
        <v>0</v>
      </c>
      <c r="O51" s="378">
        <f>'Team Batting Stat'!N68</f>
        <v>0</v>
      </c>
      <c r="P51" s="379">
        <f>'Team Batting Stat'!O68</f>
        <v>0</v>
      </c>
      <c r="Q51" s="378">
        <f>'Team Batting Stat'!P68</f>
        <v>4</v>
      </c>
      <c r="R51" s="378">
        <f>'Team Batting Stat'!Q68</f>
        <v>1</v>
      </c>
      <c r="S51" s="378">
        <f>'Team Batting Stat'!R68</f>
        <v>0</v>
      </c>
      <c r="T51" s="378">
        <f>'Team Batting Stat'!S68</f>
        <v>4</v>
      </c>
      <c r="U51" s="378">
        <f>'Team Batting Stat'!T68</f>
        <v>0</v>
      </c>
      <c r="V51" s="378">
        <f>'Team Batting Stat'!U68</f>
        <v>0</v>
      </c>
      <c r="W51" s="378">
        <f>'Team Batting Stat'!V68</f>
        <v>0.5</v>
      </c>
      <c r="X51" s="378">
        <f>'Team Batting Stat'!W68</f>
        <v>0</v>
      </c>
      <c r="Y51" s="378">
        <f>'Team Batting Stat'!X68</f>
        <v>0.5</v>
      </c>
      <c r="Z51" s="378">
        <f>'Team Batting Stat'!Y68</f>
        <v>0</v>
      </c>
    </row>
    <row r="52" spans="2:26" ht="18.75" x14ac:dyDescent="0.25">
      <c r="B52" s="443" t="s">
        <v>17</v>
      </c>
      <c r="C52" s="378">
        <f>'Team Batting Stat'!B67</f>
        <v>90</v>
      </c>
      <c r="D52" s="378" t="str">
        <f>'Team Batting Stat'!C67</f>
        <v xml:space="preserve">Eunchul Jung </v>
      </c>
      <c r="E52" s="763" t="str">
        <f>'Team Batting Stat'!D67</f>
        <v>정은철</v>
      </c>
      <c r="F52" s="378">
        <f>'Team Batting Stat'!E67</f>
        <v>3</v>
      </c>
      <c r="G52" s="378">
        <f>'Team Batting Stat'!F67</f>
        <v>7</v>
      </c>
      <c r="H52" s="378">
        <f>'Team Batting Stat'!G67</f>
        <v>6</v>
      </c>
      <c r="I52" s="378">
        <f>'Team Batting Stat'!H67</f>
        <v>1</v>
      </c>
      <c r="J52" s="378">
        <f>'Team Batting Stat'!I67</f>
        <v>0</v>
      </c>
      <c r="K52" s="378">
        <f>'Team Batting Stat'!J67</f>
        <v>0</v>
      </c>
      <c r="L52" s="378">
        <f>'Team Batting Stat'!K67</f>
        <v>0</v>
      </c>
      <c r="M52" s="378">
        <f>'Team Batting Stat'!L67</f>
        <v>0</v>
      </c>
      <c r="N52" s="378">
        <f>'Team Batting Stat'!M67</f>
        <v>0</v>
      </c>
      <c r="O52" s="378">
        <f>'Team Batting Stat'!N67</f>
        <v>0</v>
      </c>
      <c r="P52" s="379">
        <f>'Team Batting Stat'!O67</f>
        <v>0</v>
      </c>
      <c r="Q52" s="378">
        <f>'Team Batting Stat'!P67</f>
        <v>1</v>
      </c>
      <c r="R52" s="378">
        <f>'Team Batting Stat'!Q67</f>
        <v>3</v>
      </c>
      <c r="S52" s="378">
        <f>'Team Batting Stat'!R67</f>
        <v>0</v>
      </c>
      <c r="T52" s="378">
        <f>'Team Batting Stat'!S67</f>
        <v>0</v>
      </c>
      <c r="U52" s="378">
        <f>'Team Batting Stat'!T67</f>
        <v>1</v>
      </c>
      <c r="V52" s="378">
        <f>'Team Batting Stat'!U67</f>
        <v>0</v>
      </c>
      <c r="W52" s="378">
        <f>'Team Batting Stat'!V67</f>
        <v>0.14299999999999999</v>
      </c>
      <c r="X52" s="378">
        <f>'Team Batting Stat'!W67</f>
        <v>0</v>
      </c>
      <c r="Y52" s="378">
        <f>'Team Batting Stat'!X67</f>
        <v>0.14299999999999999</v>
      </c>
      <c r="Z52" s="378">
        <f>'Team Batting Stat'!Y67</f>
        <v>0</v>
      </c>
    </row>
    <row r="53" spans="2:26" ht="18.75" x14ac:dyDescent="0.25">
      <c r="B53" s="443" t="s">
        <v>17</v>
      </c>
      <c r="C53" s="378">
        <f>'Team Batting Stat'!B55</f>
        <v>2</v>
      </c>
      <c r="D53" s="378" t="str">
        <f>'Team Batting Stat'!C55</f>
        <v xml:space="preserve">Seunghoon Lee </v>
      </c>
      <c r="E53" s="763" t="str">
        <f>'Team Batting Stat'!D55</f>
        <v>이승훈</v>
      </c>
      <c r="F53" s="378">
        <f>'Team Batting Stat'!E55</f>
        <v>1</v>
      </c>
      <c r="G53" s="378">
        <f>'Team Batting Stat'!F55</f>
        <v>3</v>
      </c>
      <c r="H53" s="378">
        <f>'Team Batting Stat'!G55</f>
        <v>2</v>
      </c>
      <c r="I53" s="378">
        <f>'Team Batting Stat'!H55</f>
        <v>2</v>
      </c>
      <c r="J53" s="378">
        <f>'Team Batting Stat'!I55</f>
        <v>1</v>
      </c>
      <c r="K53" s="378">
        <f>'Team Batting Stat'!J55</f>
        <v>1</v>
      </c>
      <c r="L53" s="378">
        <f>'Team Batting Stat'!K55</f>
        <v>0</v>
      </c>
      <c r="M53" s="378">
        <f>'Team Batting Stat'!L55</f>
        <v>0</v>
      </c>
      <c r="N53" s="378">
        <f>'Team Batting Stat'!M55</f>
        <v>0</v>
      </c>
      <c r="O53" s="378">
        <f>'Team Batting Stat'!N55</f>
        <v>0</v>
      </c>
      <c r="P53" s="379">
        <f>'Team Batting Stat'!O55</f>
        <v>0.5</v>
      </c>
      <c r="Q53" s="378">
        <f>'Team Batting Stat'!P55</f>
        <v>1</v>
      </c>
      <c r="R53" s="378">
        <f>'Team Batting Stat'!Q55</f>
        <v>0</v>
      </c>
      <c r="S53" s="378">
        <f>'Team Batting Stat'!R55</f>
        <v>0</v>
      </c>
      <c r="T53" s="378">
        <f>'Team Batting Stat'!S55</f>
        <v>0</v>
      </c>
      <c r="U53" s="378">
        <f>'Team Batting Stat'!T55</f>
        <v>0</v>
      </c>
      <c r="V53" s="378">
        <f>'Team Batting Stat'!U55</f>
        <v>0</v>
      </c>
      <c r="W53" s="378">
        <f>'Team Batting Stat'!V55</f>
        <v>0.66700000000000004</v>
      </c>
      <c r="X53" s="378">
        <f>'Team Batting Stat'!W55</f>
        <v>0.5</v>
      </c>
      <c r="Y53" s="378">
        <f>'Team Batting Stat'!X55</f>
        <v>1.167</v>
      </c>
      <c r="Z53" s="378">
        <f>'Team Batting Stat'!Y55</f>
        <v>0</v>
      </c>
    </row>
    <row r="54" spans="2:26" ht="18.75" x14ac:dyDescent="0.25">
      <c r="B54" s="443" t="s">
        <v>17</v>
      </c>
      <c r="C54" s="378">
        <f>'Team Batting Stat'!B69</f>
        <v>7</v>
      </c>
      <c r="D54" s="378" t="str">
        <f>'Team Batting Stat'!C69</f>
        <v xml:space="preserve">Tim Rha </v>
      </c>
      <c r="E54" s="763" t="str">
        <f>'Team Batting Stat'!D69</f>
        <v>팀라</v>
      </c>
      <c r="F54" s="378">
        <f>'Team Batting Stat'!E69</f>
        <v>1</v>
      </c>
      <c r="G54" s="378">
        <f>'Team Batting Stat'!F69</f>
        <v>2</v>
      </c>
      <c r="H54" s="378">
        <f>'Team Batting Stat'!G69</f>
        <v>1</v>
      </c>
      <c r="I54" s="378">
        <f>'Team Batting Stat'!H69</f>
        <v>1</v>
      </c>
      <c r="J54" s="378">
        <f>'Team Batting Stat'!I69</f>
        <v>0</v>
      </c>
      <c r="K54" s="378">
        <f>'Team Batting Stat'!J69</f>
        <v>0</v>
      </c>
      <c r="L54" s="378">
        <f>'Team Batting Stat'!K69</f>
        <v>0</v>
      </c>
      <c r="M54" s="378">
        <f>'Team Batting Stat'!L69</f>
        <v>0</v>
      </c>
      <c r="N54" s="378">
        <f>'Team Batting Stat'!M69</f>
        <v>0</v>
      </c>
      <c r="O54" s="378">
        <f>'Team Batting Stat'!N69</f>
        <v>0</v>
      </c>
      <c r="P54" s="379">
        <f>'Team Batting Stat'!O69</f>
        <v>0</v>
      </c>
      <c r="Q54" s="378">
        <f>'Team Batting Stat'!P69</f>
        <v>1</v>
      </c>
      <c r="R54" s="378">
        <f>'Team Batting Stat'!Q69</f>
        <v>0</v>
      </c>
      <c r="S54" s="378">
        <f>'Team Batting Stat'!R69</f>
        <v>0</v>
      </c>
      <c r="T54" s="378">
        <f>'Team Batting Stat'!S69</f>
        <v>0</v>
      </c>
      <c r="U54" s="378">
        <f>'Team Batting Stat'!T69</f>
        <v>0</v>
      </c>
      <c r="V54" s="378">
        <f>'Team Batting Stat'!U69</f>
        <v>0</v>
      </c>
      <c r="W54" s="378">
        <f>'Team Batting Stat'!V69</f>
        <v>0.5</v>
      </c>
      <c r="X54" s="378">
        <f>'Team Batting Stat'!W69</f>
        <v>0</v>
      </c>
      <c r="Y54" s="378">
        <f>'Team Batting Stat'!X69</f>
        <v>0.5</v>
      </c>
      <c r="Z54" s="378">
        <f>'Team Batting Stat'!Y69</f>
        <v>0</v>
      </c>
    </row>
    <row r="55" spans="2:26" ht="18.75" x14ac:dyDescent="0.25">
      <c r="B55" s="443" t="s">
        <v>12</v>
      </c>
      <c r="C55" s="378">
        <f>'Team Batting Stat'!B78</f>
        <v>33</v>
      </c>
      <c r="D55" s="378" t="str">
        <f>'Team Batting Stat'!C78</f>
        <v xml:space="preserve"> Jaehyung Park</v>
      </c>
      <c r="E55" s="763" t="str">
        <f>'Team Batting Stat'!D78</f>
        <v>박재형</v>
      </c>
      <c r="F55" s="378">
        <f>'Team Batting Stat'!E78</f>
        <v>6</v>
      </c>
      <c r="G55" s="378">
        <f>'Team Batting Stat'!F78</f>
        <v>21</v>
      </c>
      <c r="H55" s="378">
        <f>'Team Batting Stat'!G78</f>
        <v>18</v>
      </c>
      <c r="I55" s="378">
        <f>'Team Batting Stat'!H78</f>
        <v>4</v>
      </c>
      <c r="J55" s="378">
        <f>'Team Batting Stat'!I78</f>
        <v>8</v>
      </c>
      <c r="K55" s="378">
        <f>'Team Batting Stat'!J78</f>
        <v>4</v>
      </c>
      <c r="L55" s="378">
        <f>'Team Batting Stat'!K78</f>
        <v>2</v>
      </c>
      <c r="M55" s="378">
        <f>'Team Batting Stat'!L78</f>
        <v>2</v>
      </c>
      <c r="N55" s="378">
        <f>'Team Batting Stat'!M78</f>
        <v>0</v>
      </c>
      <c r="O55" s="378">
        <f>'Team Batting Stat'!N78</f>
        <v>7</v>
      </c>
      <c r="P55" s="379">
        <f>'Team Batting Stat'!O78</f>
        <v>0.44400000000000001</v>
      </c>
      <c r="Q55" s="378">
        <f>'Team Batting Stat'!P78</f>
        <v>1</v>
      </c>
      <c r="R55" s="378">
        <f>'Team Batting Stat'!Q78</f>
        <v>2</v>
      </c>
      <c r="S55" s="378">
        <f>'Team Batting Stat'!R78</f>
        <v>2</v>
      </c>
      <c r="T55" s="378">
        <f>'Team Batting Stat'!S78</f>
        <v>2</v>
      </c>
      <c r="U55" s="378">
        <f>'Team Batting Stat'!T78</f>
        <v>0</v>
      </c>
      <c r="V55" s="378">
        <f>'Team Batting Stat'!U78</f>
        <v>0</v>
      </c>
      <c r="W55" s="378">
        <f>'Team Batting Stat'!V78</f>
        <v>0.52400000000000002</v>
      </c>
      <c r="X55" s="378">
        <f>'Team Batting Stat'!W78</f>
        <v>0.77800000000000002</v>
      </c>
      <c r="Y55" s="378">
        <f>'Team Batting Stat'!X78</f>
        <v>1.302</v>
      </c>
      <c r="Z55" s="378">
        <f>'Team Batting Stat'!Y78</f>
        <v>0.54500000000000004</v>
      </c>
    </row>
    <row r="56" spans="2:26" ht="18.75" x14ac:dyDescent="0.25">
      <c r="B56" s="443" t="s">
        <v>12</v>
      </c>
      <c r="C56" s="378">
        <f>'Team Batting Stat'!B82</f>
        <v>9</v>
      </c>
      <c r="D56" s="378" t="str">
        <f>'Team Batting Stat'!C82</f>
        <v xml:space="preserve"> Seungwon Ju</v>
      </c>
      <c r="E56" s="763" t="str">
        <f>'Team Batting Stat'!D82</f>
        <v>주승원</v>
      </c>
      <c r="F56" s="378">
        <f>'Team Batting Stat'!E82</f>
        <v>6</v>
      </c>
      <c r="G56" s="378">
        <f>'Team Batting Stat'!F82</f>
        <v>21</v>
      </c>
      <c r="H56" s="378">
        <f>'Team Batting Stat'!G82</f>
        <v>20</v>
      </c>
      <c r="I56" s="378">
        <f>'Team Batting Stat'!H82</f>
        <v>3</v>
      </c>
      <c r="J56" s="378">
        <f>'Team Batting Stat'!I82</f>
        <v>7</v>
      </c>
      <c r="K56" s="378">
        <f>'Team Batting Stat'!J82</f>
        <v>5</v>
      </c>
      <c r="L56" s="378">
        <f>'Team Batting Stat'!K82</f>
        <v>1</v>
      </c>
      <c r="M56" s="378">
        <f>'Team Batting Stat'!L82</f>
        <v>1</v>
      </c>
      <c r="N56" s="378">
        <f>'Team Batting Stat'!M82</f>
        <v>0</v>
      </c>
      <c r="O56" s="378">
        <f>'Team Batting Stat'!N82</f>
        <v>9</v>
      </c>
      <c r="P56" s="379">
        <f>'Team Batting Stat'!O82</f>
        <v>0.35</v>
      </c>
      <c r="Q56" s="378">
        <f>'Team Batting Stat'!P82</f>
        <v>1</v>
      </c>
      <c r="R56" s="378">
        <f>'Team Batting Stat'!Q82</f>
        <v>2</v>
      </c>
      <c r="S56" s="378">
        <f>'Team Batting Stat'!R82</f>
        <v>0</v>
      </c>
      <c r="T56" s="378">
        <f>'Team Batting Stat'!S82</f>
        <v>6</v>
      </c>
      <c r="U56" s="378">
        <f>'Team Batting Stat'!T82</f>
        <v>0</v>
      </c>
      <c r="V56" s="378">
        <f>'Team Batting Stat'!U82</f>
        <v>0</v>
      </c>
      <c r="W56" s="378">
        <f>'Team Batting Stat'!V82</f>
        <v>0.38100000000000001</v>
      </c>
      <c r="X56" s="378">
        <f>'Team Batting Stat'!W82</f>
        <v>0.5</v>
      </c>
      <c r="Y56" s="378">
        <f>'Team Batting Stat'!X82</f>
        <v>0.88100000000000001</v>
      </c>
      <c r="Z56" s="378">
        <f>'Team Batting Stat'!Y82</f>
        <v>0.5</v>
      </c>
    </row>
    <row r="57" spans="2:26" ht="18.75" x14ac:dyDescent="0.25">
      <c r="B57" s="443" t="s">
        <v>12</v>
      </c>
      <c r="C57" s="378">
        <f>'Team Batting Stat'!B81</f>
        <v>17</v>
      </c>
      <c r="D57" s="378" t="str">
        <f>'Team Batting Stat'!C81</f>
        <v xml:space="preserve"> Joonhyung Shim</v>
      </c>
      <c r="E57" s="763" t="str">
        <f>'Team Batting Stat'!D81</f>
        <v>심준형</v>
      </c>
      <c r="F57" s="378">
        <f>'Team Batting Stat'!E81</f>
        <v>6</v>
      </c>
      <c r="G57" s="378">
        <f>'Team Batting Stat'!F81</f>
        <v>23</v>
      </c>
      <c r="H57" s="378">
        <f>'Team Batting Stat'!G81</f>
        <v>17</v>
      </c>
      <c r="I57" s="378">
        <f>'Team Batting Stat'!H81</f>
        <v>6</v>
      </c>
      <c r="J57" s="378">
        <f>'Team Batting Stat'!I81</f>
        <v>6</v>
      </c>
      <c r="K57" s="378">
        <f>'Team Batting Stat'!J81</f>
        <v>6</v>
      </c>
      <c r="L57" s="378">
        <f>'Team Batting Stat'!K81</f>
        <v>0</v>
      </c>
      <c r="M57" s="378">
        <f>'Team Batting Stat'!L81</f>
        <v>0</v>
      </c>
      <c r="N57" s="378">
        <f>'Team Batting Stat'!M81</f>
        <v>0</v>
      </c>
      <c r="O57" s="378">
        <f>'Team Batting Stat'!N81</f>
        <v>2</v>
      </c>
      <c r="P57" s="379">
        <f>'Team Batting Stat'!O81</f>
        <v>0.35299999999999998</v>
      </c>
      <c r="Q57" s="378">
        <f>'Team Batting Stat'!P81</f>
        <v>6</v>
      </c>
      <c r="R57" s="378">
        <f>'Team Batting Stat'!Q81</f>
        <v>4</v>
      </c>
      <c r="S57" s="378">
        <f>'Team Batting Stat'!R81</f>
        <v>0</v>
      </c>
      <c r="T57" s="378">
        <f>'Team Batting Stat'!S81</f>
        <v>9</v>
      </c>
      <c r="U57" s="378">
        <f>'Team Batting Stat'!T81</f>
        <v>1</v>
      </c>
      <c r="V57" s="378">
        <f>'Team Batting Stat'!U81</f>
        <v>0</v>
      </c>
      <c r="W57" s="378">
        <f>'Team Batting Stat'!V81</f>
        <v>0.52200000000000002</v>
      </c>
      <c r="X57" s="378">
        <f>'Team Batting Stat'!W81</f>
        <v>0.35299999999999998</v>
      </c>
      <c r="Y57" s="378">
        <f>'Team Batting Stat'!X81</f>
        <v>0.875</v>
      </c>
      <c r="Z57" s="378">
        <f>'Team Batting Stat'!Y81</f>
        <v>0.57099999999999995</v>
      </c>
    </row>
    <row r="58" spans="2:26" ht="18.75" x14ac:dyDescent="0.25">
      <c r="B58" s="443" t="s">
        <v>12</v>
      </c>
      <c r="C58" s="378">
        <f>'Team Batting Stat'!B85</f>
        <v>14</v>
      </c>
      <c r="D58" s="378" t="str">
        <f>'Team Batting Stat'!C85</f>
        <v xml:space="preserve"> Gyuhwan Lee</v>
      </c>
      <c r="E58" s="763" t="str">
        <f>'Team Batting Stat'!D85</f>
        <v>이규환</v>
      </c>
      <c r="F58" s="378">
        <f>'Team Batting Stat'!E85</f>
        <v>6</v>
      </c>
      <c r="G58" s="378">
        <f>'Team Batting Stat'!F85</f>
        <v>18</v>
      </c>
      <c r="H58" s="378">
        <f>'Team Batting Stat'!G85</f>
        <v>14</v>
      </c>
      <c r="I58" s="378">
        <f>'Team Batting Stat'!H85</f>
        <v>8</v>
      </c>
      <c r="J58" s="378">
        <f>'Team Batting Stat'!I85</f>
        <v>4</v>
      </c>
      <c r="K58" s="378">
        <f>'Team Batting Stat'!J85</f>
        <v>3</v>
      </c>
      <c r="L58" s="378">
        <f>'Team Batting Stat'!K85</f>
        <v>1</v>
      </c>
      <c r="M58" s="378">
        <f>'Team Batting Stat'!L85</f>
        <v>0</v>
      </c>
      <c r="N58" s="378">
        <f>'Team Batting Stat'!M85</f>
        <v>0</v>
      </c>
      <c r="O58" s="378">
        <f>'Team Batting Stat'!N85</f>
        <v>2</v>
      </c>
      <c r="P58" s="379">
        <f>'Team Batting Stat'!O85</f>
        <v>0.28599999999999998</v>
      </c>
      <c r="Q58" s="378">
        <f>'Team Batting Stat'!P85</f>
        <v>3</v>
      </c>
      <c r="R58" s="378">
        <f>'Team Batting Stat'!Q85</f>
        <v>2</v>
      </c>
      <c r="S58" s="378">
        <f>'Team Batting Stat'!R85</f>
        <v>0</v>
      </c>
      <c r="T58" s="378">
        <f>'Team Batting Stat'!S85</f>
        <v>5</v>
      </c>
      <c r="U58" s="378">
        <f>'Team Batting Stat'!T85</f>
        <v>0</v>
      </c>
      <c r="V58" s="378">
        <f>'Team Batting Stat'!U85</f>
        <v>1</v>
      </c>
      <c r="W58" s="379">
        <f>'Team Batting Stat'!V85</f>
        <v>0.38900000000000001</v>
      </c>
      <c r="X58" s="379">
        <f>'Team Batting Stat'!W85</f>
        <v>0.35699999999999998</v>
      </c>
      <c r="Y58" s="379">
        <f>'Team Batting Stat'!X85</f>
        <v>0.746</v>
      </c>
      <c r="Z58" s="379">
        <f>'Team Batting Stat'!Y85</f>
        <v>0</v>
      </c>
    </row>
    <row r="59" spans="2:26" ht="18.75" x14ac:dyDescent="0.25">
      <c r="B59" s="443" t="s">
        <v>12</v>
      </c>
      <c r="C59" s="378">
        <f>'Team Batting Stat'!B88</f>
        <v>23</v>
      </c>
      <c r="D59" s="378" t="str">
        <f>'Team Batting Stat'!C88</f>
        <v xml:space="preserve"> Cheoljung Hwang</v>
      </c>
      <c r="E59" s="763" t="str">
        <f>'Team Batting Stat'!D88</f>
        <v>황철중</v>
      </c>
      <c r="F59" s="378">
        <f>'Team Batting Stat'!E88</f>
        <v>6</v>
      </c>
      <c r="G59" s="378">
        <f>'Team Batting Stat'!F88</f>
        <v>18</v>
      </c>
      <c r="H59" s="378">
        <f>'Team Batting Stat'!G88</f>
        <v>12</v>
      </c>
      <c r="I59" s="378">
        <f>'Team Batting Stat'!H88</f>
        <v>3</v>
      </c>
      <c r="J59" s="378">
        <f>'Team Batting Stat'!I88</f>
        <v>3</v>
      </c>
      <c r="K59" s="378">
        <f>'Team Batting Stat'!J88</f>
        <v>2</v>
      </c>
      <c r="L59" s="378">
        <f>'Team Batting Stat'!K88</f>
        <v>1</v>
      </c>
      <c r="M59" s="378">
        <f>'Team Batting Stat'!L88</f>
        <v>0</v>
      </c>
      <c r="N59" s="378">
        <f>'Team Batting Stat'!M88</f>
        <v>0</v>
      </c>
      <c r="O59" s="378">
        <f>'Team Batting Stat'!N88</f>
        <v>3</v>
      </c>
      <c r="P59" s="379">
        <f>'Team Batting Stat'!O88</f>
        <v>0.25</v>
      </c>
      <c r="Q59" s="378">
        <f>'Team Batting Stat'!P88</f>
        <v>4</v>
      </c>
      <c r="R59" s="378">
        <f>'Team Batting Stat'!Q88</f>
        <v>2</v>
      </c>
      <c r="S59" s="378">
        <f>'Team Batting Stat'!R88</f>
        <v>2</v>
      </c>
      <c r="T59" s="378">
        <f>'Team Batting Stat'!S88</f>
        <v>6</v>
      </c>
      <c r="U59" s="378">
        <f>'Team Batting Stat'!T88</f>
        <v>1</v>
      </c>
      <c r="V59" s="378">
        <f>'Team Batting Stat'!U88</f>
        <v>0</v>
      </c>
      <c r="W59" s="379">
        <f>'Team Batting Stat'!V88</f>
        <v>0.5</v>
      </c>
      <c r="X59" s="379">
        <f>'Team Batting Stat'!W88</f>
        <v>0.33300000000000002</v>
      </c>
      <c r="Y59" s="379">
        <f>'Team Batting Stat'!X88</f>
        <v>0.83299999999999996</v>
      </c>
      <c r="Z59" s="379">
        <f>'Team Batting Stat'!Y88</f>
        <v>0.125</v>
      </c>
    </row>
    <row r="60" spans="2:26" ht="18.75" x14ac:dyDescent="0.25">
      <c r="B60" s="443" t="s">
        <v>12</v>
      </c>
      <c r="C60" s="378">
        <f>'Team Batting Stat'!B87</f>
        <v>29</v>
      </c>
      <c r="D60" s="378" t="str">
        <f>'Team Batting Stat'!C87</f>
        <v xml:space="preserve"> Seunghee Lee</v>
      </c>
      <c r="E60" s="763" t="str">
        <f>'Team Batting Stat'!D87</f>
        <v>이승희</v>
      </c>
      <c r="F60" s="378">
        <f>'Team Batting Stat'!E87</f>
        <v>5</v>
      </c>
      <c r="G60" s="378">
        <f>'Team Batting Stat'!F87</f>
        <v>16</v>
      </c>
      <c r="H60" s="378">
        <f>'Team Batting Stat'!G87</f>
        <v>12</v>
      </c>
      <c r="I60" s="378">
        <f>'Team Batting Stat'!H87</f>
        <v>7</v>
      </c>
      <c r="J60" s="378">
        <f>'Team Batting Stat'!I87</f>
        <v>3</v>
      </c>
      <c r="K60" s="378">
        <f>'Team Batting Stat'!J87</f>
        <v>3</v>
      </c>
      <c r="L60" s="378">
        <f>'Team Batting Stat'!K87</f>
        <v>0</v>
      </c>
      <c r="M60" s="378">
        <f>'Team Batting Stat'!L87</f>
        <v>0</v>
      </c>
      <c r="N60" s="378">
        <f>'Team Batting Stat'!M87</f>
        <v>0</v>
      </c>
      <c r="O60" s="378">
        <f>'Team Batting Stat'!N87</f>
        <v>1</v>
      </c>
      <c r="P60" s="379">
        <f>'Team Batting Stat'!O87</f>
        <v>0.25</v>
      </c>
      <c r="Q60" s="378">
        <f>'Team Batting Stat'!P87</f>
        <v>4</v>
      </c>
      <c r="R60" s="378">
        <f>'Team Batting Stat'!Q87</f>
        <v>2</v>
      </c>
      <c r="S60" s="378">
        <f>'Team Batting Stat'!R87</f>
        <v>0</v>
      </c>
      <c r="T60" s="378">
        <f>'Team Batting Stat'!S87</f>
        <v>8</v>
      </c>
      <c r="U60" s="378">
        <f>'Team Batting Stat'!T87</f>
        <v>0</v>
      </c>
      <c r="V60" s="378">
        <f>'Team Batting Stat'!U87</f>
        <v>0</v>
      </c>
      <c r="W60" s="379">
        <f>'Team Batting Stat'!V87</f>
        <v>0.438</v>
      </c>
      <c r="X60" s="379">
        <f>'Team Batting Stat'!W87</f>
        <v>0.25</v>
      </c>
      <c r="Y60" s="379">
        <f>'Team Batting Stat'!X87</f>
        <v>0.68799999999999994</v>
      </c>
      <c r="Z60" s="379">
        <f>'Team Batting Stat'!Y87</f>
        <v>0.42899999999999999</v>
      </c>
    </row>
    <row r="61" spans="2:26" ht="18.75" x14ac:dyDescent="0.25">
      <c r="B61" s="443" t="s">
        <v>12</v>
      </c>
      <c r="C61" s="378">
        <f>'Team Batting Stat'!B80</f>
        <v>7</v>
      </c>
      <c r="D61" s="378" t="str">
        <f>'Team Batting Stat'!C80</f>
        <v xml:space="preserve"> Woojoo Lee</v>
      </c>
      <c r="E61" s="763" t="str">
        <f>'Team Batting Stat'!D80</f>
        <v>이우주</v>
      </c>
      <c r="F61" s="378">
        <f>'Team Batting Stat'!E80</f>
        <v>5</v>
      </c>
      <c r="G61" s="378">
        <f>'Team Batting Stat'!F80</f>
        <v>15</v>
      </c>
      <c r="H61" s="378">
        <f>'Team Batting Stat'!G80</f>
        <v>12</v>
      </c>
      <c r="I61" s="378">
        <f>'Team Batting Stat'!H80</f>
        <v>4</v>
      </c>
      <c r="J61" s="378">
        <f>'Team Batting Stat'!I80</f>
        <v>5</v>
      </c>
      <c r="K61" s="378">
        <f>'Team Batting Stat'!J80</f>
        <v>2</v>
      </c>
      <c r="L61" s="378">
        <f>'Team Batting Stat'!K80</f>
        <v>2</v>
      </c>
      <c r="M61" s="378">
        <f>'Team Batting Stat'!L80</f>
        <v>1</v>
      </c>
      <c r="N61" s="378">
        <f>'Team Batting Stat'!M80</f>
        <v>0</v>
      </c>
      <c r="O61" s="378">
        <f>'Team Batting Stat'!N80</f>
        <v>7</v>
      </c>
      <c r="P61" s="379">
        <f>'Team Batting Stat'!O80</f>
        <v>0.41699999999999998</v>
      </c>
      <c r="Q61" s="378">
        <f>'Team Batting Stat'!P80</f>
        <v>2</v>
      </c>
      <c r="R61" s="378">
        <f>'Team Batting Stat'!Q80</f>
        <v>1</v>
      </c>
      <c r="S61" s="378">
        <f>'Team Batting Stat'!R80</f>
        <v>1</v>
      </c>
      <c r="T61" s="378">
        <f>'Team Batting Stat'!S80</f>
        <v>2</v>
      </c>
      <c r="U61" s="378">
        <f>'Team Batting Stat'!T80</f>
        <v>0</v>
      </c>
      <c r="V61" s="378">
        <f>'Team Batting Stat'!U80</f>
        <v>0</v>
      </c>
      <c r="W61" s="378">
        <f>'Team Batting Stat'!V80</f>
        <v>0.53300000000000003</v>
      </c>
      <c r="X61" s="378">
        <f>'Team Batting Stat'!W80</f>
        <v>0.75</v>
      </c>
      <c r="Y61" s="378">
        <f>'Team Batting Stat'!X80</f>
        <v>1.2829999999999999</v>
      </c>
      <c r="Z61" s="378">
        <f>'Team Batting Stat'!Y80</f>
        <v>0.5</v>
      </c>
    </row>
    <row r="62" spans="2:26" ht="18.75" x14ac:dyDescent="0.25">
      <c r="B62" s="443" t="s">
        <v>12</v>
      </c>
      <c r="C62" s="378">
        <f>'Team Batting Stat'!B84</f>
        <v>24</v>
      </c>
      <c r="D62" s="378" t="str">
        <f>'Team Batting Stat'!C84</f>
        <v xml:space="preserve"> Jisung Roh</v>
      </c>
      <c r="E62" s="763" t="str">
        <f>'Team Batting Stat'!D84</f>
        <v>노지성</v>
      </c>
      <c r="F62" s="378">
        <f>'Team Batting Stat'!E84</f>
        <v>4</v>
      </c>
      <c r="G62" s="378">
        <f>'Team Batting Stat'!F84</f>
        <v>15</v>
      </c>
      <c r="H62" s="378">
        <f>'Team Batting Stat'!G84</f>
        <v>12</v>
      </c>
      <c r="I62" s="378">
        <f>'Team Batting Stat'!H84</f>
        <v>6</v>
      </c>
      <c r="J62" s="378">
        <f>'Team Batting Stat'!I84</f>
        <v>4</v>
      </c>
      <c r="K62" s="378">
        <f>'Team Batting Stat'!J84</f>
        <v>1</v>
      </c>
      <c r="L62" s="378">
        <f>'Team Batting Stat'!K84</f>
        <v>1</v>
      </c>
      <c r="M62" s="378">
        <f>'Team Batting Stat'!L84</f>
        <v>0</v>
      </c>
      <c r="N62" s="378">
        <f>'Team Batting Stat'!M84</f>
        <v>2</v>
      </c>
      <c r="O62" s="378">
        <f>'Team Batting Stat'!N84</f>
        <v>4</v>
      </c>
      <c r="P62" s="379">
        <f>'Team Batting Stat'!O84</f>
        <v>0.33300000000000002</v>
      </c>
      <c r="Q62" s="378">
        <f>'Team Batting Stat'!P84</f>
        <v>3</v>
      </c>
      <c r="R62" s="378">
        <f>'Team Batting Stat'!Q84</f>
        <v>3</v>
      </c>
      <c r="S62" s="378">
        <f>'Team Batting Stat'!R84</f>
        <v>0</v>
      </c>
      <c r="T62" s="378">
        <f>'Team Batting Stat'!S84</f>
        <v>3</v>
      </c>
      <c r="U62" s="378">
        <f>'Team Batting Stat'!T84</f>
        <v>0</v>
      </c>
      <c r="V62" s="378">
        <f>'Team Batting Stat'!U84</f>
        <v>0</v>
      </c>
      <c r="W62" s="379">
        <f>'Team Batting Stat'!V84</f>
        <v>0.46700000000000003</v>
      </c>
      <c r="X62" s="379">
        <f>'Team Batting Stat'!W84</f>
        <v>0.91700000000000004</v>
      </c>
      <c r="Y62" s="379">
        <f>'Team Batting Stat'!X84</f>
        <v>1.383</v>
      </c>
      <c r="Z62" s="379">
        <f>'Team Batting Stat'!Y84</f>
        <v>0.28599999999999998</v>
      </c>
    </row>
    <row r="63" spans="2:26" ht="18.75" x14ac:dyDescent="0.25">
      <c r="B63" s="443" t="s">
        <v>12</v>
      </c>
      <c r="C63" s="378">
        <f>'Team Batting Stat'!B89</f>
        <v>1</v>
      </c>
      <c r="D63" s="378" t="str">
        <f>'Team Batting Stat'!C89</f>
        <v xml:space="preserve"> Jongmin Park</v>
      </c>
      <c r="E63" s="763" t="str">
        <f>'Team Batting Stat'!D89</f>
        <v>박종민</v>
      </c>
      <c r="F63" s="378">
        <f>'Team Batting Stat'!E89</f>
        <v>5</v>
      </c>
      <c r="G63" s="378">
        <f>'Team Batting Stat'!F89</f>
        <v>14</v>
      </c>
      <c r="H63" s="378">
        <f>'Team Batting Stat'!G89</f>
        <v>9</v>
      </c>
      <c r="I63" s="378">
        <f>'Team Batting Stat'!H89</f>
        <v>2</v>
      </c>
      <c r="J63" s="378">
        <f>'Team Batting Stat'!I89</f>
        <v>1</v>
      </c>
      <c r="K63" s="378">
        <f>'Team Batting Stat'!J89</f>
        <v>1</v>
      </c>
      <c r="L63" s="378">
        <f>'Team Batting Stat'!K89</f>
        <v>0</v>
      </c>
      <c r="M63" s="378">
        <f>'Team Batting Stat'!L89</f>
        <v>0</v>
      </c>
      <c r="N63" s="378">
        <f>'Team Batting Stat'!M89</f>
        <v>0</v>
      </c>
      <c r="O63" s="378">
        <f>'Team Batting Stat'!N89</f>
        <v>1</v>
      </c>
      <c r="P63" s="379">
        <f>'Team Batting Stat'!O89</f>
        <v>0.111</v>
      </c>
      <c r="Q63" s="378">
        <f>'Team Batting Stat'!P89</f>
        <v>4</v>
      </c>
      <c r="R63" s="378">
        <f>'Team Batting Stat'!Q89</f>
        <v>2</v>
      </c>
      <c r="S63" s="378">
        <f>'Team Batting Stat'!R89</f>
        <v>1</v>
      </c>
      <c r="T63" s="378">
        <f>'Team Batting Stat'!S89</f>
        <v>3</v>
      </c>
      <c r="U63" s="378">
        <f>'Team Batting Stat'!T89</f>
        <v>0</v>
      </c>
      <c r="V63" s="378">
        <f>'Team Batting Stat'!U89</f>
        <v>0</v>
      </c>
      <c r="W63" s="379">
        <f>'Team Batting Stat'!V89</f>
        <v>0.42899999999999999</v>
      </c>
      <c r="X63" s="379">
        <f>'Team Batting Stat'!W89</f>
        <v>0.111</v>
      </c>
      <c r="Y63" s="379">
        <f>'Team Batting Stat'!X89</f>
        <v>0.54</v>
      </c>
      <c r="Z63" s="379">
        <f>'Team Batting Stat'!Y89</f>
        <v>0</v>
      </c>
    </row>
    <row r="64" spans="2:26" ht="18.75" x14ac:dyDescent="0.25">
      <c r="B64" s="443" t="s">
        <v>12</v>
      </c>
      <c r="C64" s="378">
        <f>'Team Batting Stat'!B86</f>
        <v>21</v>
      </c>
      <c r="D64" s="378" t="str">
        <f>'Team Batting Stat'!C86</f>
        <v xml:space="preserve"> Woochul Jung</v>
      </c>
      <c r="E64" s="763" t="str">
        <f>'Team Batting Stat'!D86</f>
        <v>정우철</v>
      </c>
      <c r="F64" s="378">
        <f>'Team Batting Stat'!E86</f>
        <v>5</v>
      </c>
      <c r="G64" s="378">
        <f>'Team Batting Stat'!F86</f>
        <v>12</v>
      </c>
      <c r="H64" s="378">
        <f>'Team Batting Stat'!G86</f>
        <v>11</v>
      </c>
      <c r="I64" s="378">
        <f>'Team Batting Stat'!H86</f>
        <v>1</v>
      </c>
      <c r="J64" s="378">
        <f>'Team Batting Stat'!I86</f>
        <v>3</v>
      </c>
      <c r="K64" s="378">
        <f>'Team Batting Stat'!J86</f>
        <v>3</v>
      </c>
      <c r="L64" s="378">
        <f>'Team Batting Stat'!K86</f>
        <v>0</v>
      </c>
      <c r="M64" s="378">
        <f>'Team Batting Stat'!L86</f>
        <v>0</v>
      </c>
      <c r="N64" s="378">
        <f>'Team Batting Stat'!M86</f>
        <v>0</v>
      </c>
      <c r="O64" s="378">
        <f>'Team Batting Stat'!N86</f>
        <v>0</v>
      </c>
      <c r="P64" s="379">
        <f>'Team Batting Stat'!O86</f>
        <v>0.27300000000000002</v>
      </c>
      <c r="Q64" s="378">
        <f>'Team Batting Stat'!P86</f>
        <v>0</v>
      </c>
      <c r="R64" s="378">
        <f>'Team Batting Stat'!Q86</f>
        <v>2</v>
      </c>
      <c r="S64" s="378">
        <f>'Team Batting Stat'!R86</f>
        <v>1</v>
      </c>
      <c r="T64" s="378">
        <f>'Team Batting Stat'!S86</f>
        <v>1</v>
      </c>
      <c r="U64" s="378">
        <f>'Team Batting Stat'!T86</f>
        <v>1</v>
      </c>
      <c r="V64" s="378">
        <f>'Team Batting Stat'!U86</f>
        <v>0</v>
      </c>
      <c r="W64" s="379">
        <f>'Team Batting Stat'!V86</f>
        <v>0.33300000000000002</v>
      </c>
      <c r="X64" s="379">
        <f>'Team Batting Stat'!W86</f>
        <v>0.27300000000000002</v>
      </c>
      <c r="Y64" s="379">
        <f>'Team Batting Stat'!X86</f>
        <v>0.60599999999999998</v>
      </c>
      <c r="Z64" s="379">
        <f>'Team Batting Stat'!Y86</f>
        <v>0.33300000000000002</v>
      </c>
    </row>
    <row r="65" spans="2:26" ht="18.75" x14ac:dyDescent="0.25">
      <c r="B65" s="443" t="s">
        <v>12</v>
      </c>
      <c r="C65" s="378">
        <f>'Team Batting Stat'!B91</f>
        <v>47</v>
      </c>
      <c r="D65" s="378" t="str">
        <f>'Team Batting Stat'!C91</f>
        <v xml:space="preserve"> Woojae Kim</v>
      </c>
      <c r="E65" s="763" t="str">
        <f>'Team Batting Stat'!D91</f>
        <v>김우재</v>
      </c>
      <c r="F65" s="378">
        <f>'Team Batting Stat'!E91</f>
        <v>4</v>
      </c>
      <c r="G65" s="378">
        <f>'Team Batting Stat'!F91</f>
        <v>10</v>
      </c>
      <c r="H65" s="378">
        <f>'Team Batting Stat'!G91</f>
        <v>6</v>
      </c>
      <c r="I65" s="378">
        <f>'Team Batting Stat'!H91</f>
        <v>1</v>
      </c>
      <c r="J65" s="378">
        <f>'Team Batting Stat'!I91</f>
        <v>0</v>
      </c>
      <c r="K65" s="378">
        <f>'Team Batting Stat'!J91</f>
        <v>0</v>
      </c>
      <c r="L65" s="378">
        <f>'Team Batting Stat'!K91</f>
        <v>0</v>
      </c>
      <c r="M65" s="378">
        <f>'Team Batting Stat'!L91</f>
        <v>0</v>
      </c>
      <c r="N65" s="378">
        <f>'Team Batting Stat'!M91</f>
        <v>0</v>
      </c>
      <c r="O65" s="378">
        <f>'Team Batting Stat'!N91</f>
        <v>0</v>
      </c>
      <c r="P65" s="379">
        <f>'Team Batting Stat'!O91</f>
        <v>0</v>
      </c>
      <c r="Q65" s="378">
        <f>'Team Batting Stat'!P91</f>
        <v>3</v>
      </c>
      <c r="R65" s="378">
        <f>'Team Batting Stat'!Q91</f>
        <v>1</v>
      </c>
      <c r="S65" s="378">
        <f>'Team Batting Stat'!R91</f>
        <v>1</v>
      </c>
      <c r="T65" s="378">
        <f>'Team Batting Stat'!S91</f>
        <v>1</v>
      </c>
      <c r="U65" s="378">
        <f>'Team Batting Stat'!T91</f>
        <v>0</v>
      </c>
      <c r="V65" s="378">
        <f>'Team Batting Stat'!U91</f>
        <v>0</v>
      </c>
      <c r="W65" s="379">
        <f>'Team Batting Stat'!V91</f>
        <v>0.4</v>
      </c>
      <c r="X65" s="379">
        <f>'Team Batting Stat'!W91</f>
        <v>0</v>
      </c>
      <c r="Y65" s="379">
        <f>'Team Batting Stat'!X91</f>
        <v>0.4</v>
      </c>
      <c r="Z65" s="379">
        <f>'Team Batting Stat'!Y91</f>
        <v>0</v>
      </c>
    </row>
    <row r="66" spans="2:26" ht="18.75" x14ac:dyDescent="0.25">
      <c r="B66" s="443" t="s">
        <v>12</v>
      </c>
      <c r="C66" s="378">
        <f>'Team Batting Stat'!B79</f>
        <v>34</v>
      </c>
      <c r="D66" s="378" t="str">
        <f>'Team Batting Stat'!C79</f>
        <v xml:space="preserve"> Bongik Kim</v>
      </c>
      <c r="E66" s="763" t="str">
        <f>'Team Batting Stat'!D79</f>
        <v>김봉익</v>
      </c>
      <c r="F66" s="378">
        <f>'Team Batting Stat'!E79</f>
        <v>2</v>
      </c>
      <c r="G66" s="378">
        <f>'Team Batting Stat'!F79</f>
        <v>9</v>
      </c>
      <c r="H66" s="378">
        <f>'Team Batting Stat'!G79</f>
        <v>9</v>
      </c>
      <c r="I66" s="378">
        <f>'Team Batting Stat'!H79</f>
        <v>3</v>
      </c>
      <c r="J66" s="378">
        <f>'Team Batting Stat'!I79</f>
        <v>4</v>
      </c>
      <c r="K66" s="378">
        <f>'Team Batting Stat'!J79</f>
        <v>1</v>
      </c>
      <c r="L66" s="378">
        <f>'Team Batting Stat'!K79</f>
        <v>3</v>
      </c>
      <c r="M66" s="378">
        <f>'Team Batting Stat'!L79</f>
        <v>0</v>
      </c>
      <c r="N66" s="378">
        <f>'Team Batting Stat'!M79</f>
        <v>0</v>
      </c>
      <c r="O66" s="378">
        <f>'Team Batting Stat'!N79</f>
        <v>5</v>
      </c>
      <c r="P66" s="379">
        <f>'Team Batting Stat'!O79</f>
        <v>0.44400000000000001</v>
      </c>
      <c r="Q66" s="378">
        <f>'Team Batting Stat'!P79</f>
        <v>0</v>
      </c>
      <c r="R66" s="378">
        <f>'Team Batting Stat'!Q79</f>
        <v>2</v>
      </c>
      <c r="S66" s="378">
        <f>'Team Batting Stat'!R79</f>
        <v>0</v>
      </c>
      <c r="T66" s="378">
        <f>'Team Batting Stat'!S79</f>
        <v>3</v>
      </c>
      <c r="U66" s="378">
        <f>'Team Batting Stat'!T79</f>
        <v>0</v>
      </c>
      <c r="V66" s="378">
        <f>'Team Batting Stat'!U79</f>
        <v>0</v>
      </c>
      <c r="W66" s="378">
        <f>'Team Batting Stat'!V79</f>
        <v>0.44400000000000001</v>
      </c>
      <c r="X66" s="378">
        <f>'Team Batting Stat'!W79</f>
        <v>0.77800000000000002</v>
      </c>
      <c r="Y66" s="378">
        <f>'Team Batting Stat'!X79</f>
        <v>1.222</v>
      </c>
      <c r="Z66" s="378">
        <f>'Team Batting Stat'!Y79</f>
        <v>0.6</v>
      </c>
    </row>
    <row r="67" spans="2:26" ht="18.75" x14ac:dyDescent="0.25">
      <c r="B67" s="443" t="s">
        <v>12</v>
      </c>
      <c r="C67" s="378">
        <f>'Team Batting Stat'!B93</f>
        <v>8</v>
      </c>
      <c r="D67" s="378" t="str">
        <f>'Team Batting Stat'!C93</f>
        <v xml:space="preserve"> Jinkyu Kang</v>
      </c>
      <c r="E67" s="763" t="str">
        <f>'Team Batting Stat'!D93</f>
        <v>강진규</v>
      </c>
      <c r="F67" s="378">
        <f>'Team Batting Stat'!E93</f>
        <v>4</v>
      </c>
      <c r="G67" s="378">
        <f>'Team Batting Stat'!F93</f>
        <v>9</v>
      </c>
      <c r="H67" s="378">
        <f>'Team Batting Stat'!G93</f>
        <v>8</v>
      </c>
      <c r="I67" s="378">
        <f>'Team Batting Stat'!H93</f>
        <v>1</v>
      </c>
      <c r="J67" s="378">
        <f>'Team Batting Stat'!I93</f>
        <v>0</v>
      </c>
      <c r="K67" s="378">
        <f>'Team Batting Stat'!J93</f>
        <v>0</v>
      </c>
      <c r="L67" s="378">
        <f>'Team Batting Stat'!K93</f>
        <v>0</v>
      </c>
      <c r="M67" s="378">
        <f>'Team Batting Stat'!L93</f>
        <v>0</v>
      </c>
      <c r="N67" s="378">
        <f>'Team Batting Stat'!M93</f>
        <v>0</v>
      </c>
      <c r="O67" s="378">
        <f>'Team Batting Stat'!N93</f>
        <v>0</v>
      </c>
      <c r="P67" s="379">
        <f>'Team Batting Stat'!O93</f>
        <v>0</v>
      </c>
      <c r="Q67" s="378">
        <f>'Team Batting Stat'!P93</f>
        <v>1</v>
      </c>
      <c r="R67" s="378">
        <f>'Team Batting Stat'!Q93</f>
        <v>3</v>
      </c>
      <c r="S67" s="378">
        <f>'Team Batting Stat'!R93</f>
        <v>0</v>
      </c>
      <c r="T67" s="378">
        <f>'Team Batting Stat'!S93</f>
        <v>1</v>
      </c>
      <c r="U67" s="378">
        <f>'Team Batting Stat'!T93</f>
        <v>0</v>
      </c>
      <c r="V67" s="378">
        <f>'Team Batting Stat'!U93</f>
        <v>0</v>
      </c>
      <c r="W67" s="379">
        <f>'Team Batting Stat'!V93</f>
        <v>0.111</v>
      </c>
      <c r="X67" s="379">
        <f>'Team Batting Stat'!W93</f>
        <v>0</v>
      </c>
      <c r="Y67" s="379">
        <f>'Team Batting Stat'!X93</f>
        <v>0.111</v>
      </c>
      <c r="Z67" s="379">
        <f>'Team Batting Stat'!Y93</f>
        <v>0</v>
      </c>
    </row>
    <row r="68" spans="2:26" ht="18.75" x14ac:dyDescent="0.25">
      <c r="B68" s="443" t="s">
        <v>12</v>
      </c>
      <c r="C68" s="378">
        <f>'Team Batting Stat'!B92</f>
        <v>0</v>
      </c>
      <c r="D68" s="378" t="str">
        <f>'Team Batting Stat'!C92</f>
        <v xml:space="preserve"> Phil Oh</v>
      </c>
      <c r="E68" s="763" t="str">
        <f>'Team Batting Stat'!D92</f>
        <v>오필중</v>
      </c>
      <c r="F68" s="378">
        <f>'Team Batting Stat'!E92</f>
        <v>2</v>
      </c>
      <c r="G68" s="378">
        <f>'Team Batting Stat'!F92</f>
        <v>4</v>
      </c>
      <c r="H68" s="378">
        <f>'Team Batting Stat'!G92</f>
        <v>2</v>
      </c>
      <c r="I68" s="378">
        <f>'Team Batting Stat'!H92</f>
        <v>0</v>
      </c>
      <c r="J68" s="378">
        <f>'Team Batting Stat'!I92</f>
        <v>0</v>
      </c>
      <c r="K68" s="378">
        <f>'Team Batting Stat'!J92</f>
        <v>0</v>
      </c>
      <c r="L68" s="378">
        <f>'Team Batting Stat'!K92</f>
        <v>0</v>
      </c>
      <c r="M68" s="378">
        <f>'Team Batting Stat'!L92</f>
        <v>0</v>
      </c>
      <c r="N68" s="378">
        <f>'Team Batting Stat'!M92</f>
        <v>0</v>
      </c>
      <c r="O68" s="378">
        <f>'Team Batting Stat'!N92</f>
        <v>1</v>
      </c>
      <c r="P68" s="379">
        <f>'Team Batting Stat'!O92</f>
        <v>0</v>
      </c>
      <c r="Q68" s="378">
        <f>'Team Batting Stat'!P92</f>
        <v>2</v>
      </c>
      <c r="R68" s="378">
        <f>'Team Batting Stat'!Q92</f>
        <v>0</v>
      </c>
      <c r="S68" s="378">
        <f>'Team Batting Stat'!R92</f>
        <v>0</v>
      </c>
      <c r="T68" s="378">
        <f>'Team Batting Stat'!S92</f>
        <v>0</v>
      </c>
      <c r="U68" s="378">
        <f>'Team Batting Stat'!T92</f>
        <v>0</v>
      </c>
      <c r="V68" s="378">
        <f>'Team Batting Stat'!U92</f>
        <v>0</v>
      </c>
      <c r="W68" s="379">
        <f>'Team Batting Stat'!V92</f>
        <v>0.5</v>
      </c>
      <c r="X68" s="379">
        <f>'Team Batting Stat'!W92</f>
        <v>0</v>
      </c>
      <c r="Y68" s="379">
        <f>'Team Batting Stat'!X92</f>
        <v>0.5</v>
      </c>
      <c r="Z68" s="379">
        <f>'Team Batting Stat'!Y92</f>
        <v>0</v>
      </c>
    </row>
    <row r="69" spans="2:26" ht="18.75" x14ac:dyDescent="0.25">
      <c r="B69" s="443" t="s">
        <v>12</v>
      </c>
      <c r="C69" s="378">
        <f>'Team Batting Stat'!B83</f>
        <v>11</v>
      </c>
      <c r="D69" s="378" t="str">
        <f>'Team Batting Stat'!C83</f>
        <v xml:space="preserve"> Younyoung Lee</v>
      </c>
      <c r="E69" s="763" t="str">
        <f>'Team Batting Stat'!D83</f>
        <v>이윤영</v>
      </c>
      <c r="F69" s="378">
        <f>'Team Batting Stat'!E83</f>
        <v>1</v>
      </c>
      <c r="G69" s="378">
        <f>'Team Batting Stat'!F83</f>
        <v>3</v>
      </c>
      <c r="H69" s="378">
        <f>'Team Batting Stat'!G83</f>
        <v>3</v>
      </c>
      <c r="I69" s="378">
        <f>'Team Batting Stat'!H83</f>
        <v>1</v>
      </c>
      <c r="J69" s="378">
        <f>'Team Batting Stat'!I83</f>
        <v>1</v>
      </c>
      <c r="K69" s="378">
        <f>'Team Batting Stat'!J83</f>
        <v>1</v>
      </c>
      <c r="L69" s="378">
        <f>'Team Batting Stat'!K83</f>
        <v>0</v>
      </c>
      <c r="M69" s="378">
        <f>'Team Batting Stat'!L83</f>
        <v>0</v>
      </c>
      <c r="N69" s="378">
        <f>'Team Batting Stat'!M83</f>
        <v>0</v>
      </c>
      <c r="O69" s="378">
        <f>'Team Batting Stat'!N83</f>
        <v>1</v>
      </c>
      <c r="P69" s="379">
        <f>'Team Batting Stat'!O83</f>
        <v>0.33300000000000002</v>
      </c>
      <c r="Q69" s="378">
        <f>'Team Batting Stat'!P83</f>
        <v>0</v>
      </c>
      <c r="R69" s="378">
        <f>'Team Batting Stat'!Q83</f>
        <v>0</v>
      </c>
      <c r="S69" s="378">
        <f>'Team Batting Stat'!R83</f>
        <v>0</v>
      </c>
      <c r="T69" s="378">
        <f>'Team Batting Stat'!S83</f>
        <v>0</v>
      </c>
      <c r="U69" s="378">
        <f>'Team Batting Stat'!T83</f>
        <v>0</v>
      </c>
      <c r="V69" s="378">
        <f>'Team Batting Stat'!U83</f>
        <v>0</v>
      </c>
      <c r="W69" s="379">
        <f>'Team Batting Stat'!V83</f>
        <v>0.33300000000000002</v>
      </c>
      <c r="X69" s="379">
        <f>'Team Batting Stat'!W83</f>
        <v>0.33300000000000002</v>
      </c>
      <c r="Y69" s="379">
        <f>'Team Batting Stat'!X83</f>
        <v>0.66700000000000004</v>
      </c>
      <c r="Z69" s="379">
        <f>'Team Batting Stat'!Y83</f>
        <v>1</v>
      </c>
    </row>
    <row r="70" spans="2:26" ht="18.75" x14ac:dyDescent="0.25">
      <c r="B70" s="443" t="s">
        <v>12</v>
      </c>
      <c r="C70" s="378">
        <f>'Team Batting Stat'!B90</f>
        <v>12</v>
      </c>
      <c r="D70" s="378" t="str">
        <f>'Team Batting Stat'!C90</f>
        <v xml:space="preserve"> Wonku Kim</v>
      </c>
      <c r="E70" s="763" t="str">
        <f>'Team Batting Stat'!D90</f>
        <v>김원구</v>
      </c>
      <c r="F70" s="378">
        <f>'Team Batting Stat'!E90</f>
        <v>1</v>
      </c>
      <c r="G70" s="378">
        <f>'Team Batting Stat'!F90</f>
        <v>3</v>
      </c>
      <c r="H70" s="378">
        <f>'Team Batting Stat'!G90</f>
        <v>3</v>
      </c>
      <c r="I70" s="378">
        <f>'Team Batting Stat'!H90</f>
        <v>0</v>
      </c>
      <c r="J70" s="378">
        <f>'Team Batting Stat'!I90</f>
        <v>0</v>
      </c>
      <c r="K70" s="378">
        <f>'Team Batting Stat'!J90</f>
        <v>0</v>
      </c>
      <c r="L70" s="378">
        <f>'Team Batting Stat'!K90</f>
        <v>0</v>
      </c>
      <c r="M70" s="378">
        <f>'Team Batting Stat'!L90</f>
        <v>0</v>
      </c>
      <c r="N70" s="378">
        <f>'Team Batting Stat'!M90</f>
        <v>0</v>
      </c>
      <c r="O70" s="378">
        <f>'Team Batting Stat'!N90</f>
        <v>0</v>
      </c>
      <c r="P70" s="379">
        <f>'Team Batting Stat'!O90</f>
        <v>0</v>
      </c>
      <c r="Q70" s="378">
        <f>'Team Batting Stat'!P90</f>
        <v>0</v>
      </c>
      <c r="R70" s="378">
        <f>'Team Batting Stat'!Q90</f>
        <v>1</v>
      </c>
      <c r="S70" s="378">
        <f>'Team Batting Stat'!R90</f>
        <v>0</v>
      </c>
      <c r="T70" s="378">
        <f>'Team Batting Stat'!S90</f>
        <v>0</v>
      </c>
      <c r="U70" s="378">
        <f>'Team Batting Stat'!T90</f>
        <v>0</v>
      </c>
      <c r="V70" s="378">
        <f>'Team Batting Stat'!U90</f>
        <v>0</v>
      </c>
      <c r="W70" s="379">
        <f>'Team Batting Stat'!V90</f>
        <v>0</v>
      </c>
      <c r="X70" s="379">
        <f>'Team Batting Stat'!W90</f>
        <v>0</v>
      </c>
      <c r="Y70" s="379">
        <f>'Team Batting Stat'!X90</f>
        <v>0</v>
      </c>
      <c r="Z70" s="379">
        <f>'Team Batting Stat'!Y90</f>
        <v>0</v>
      </c>
    </row>
    <row r="71" spans="2:26" ht="18.75" x14ac:dyDescent="0.25">
      <c r="B71" s="443" t="s">
        <v>13</v>
      </c>
      <c r="C71" s="378">
        <f>'Team Batting Stat'!B103</f>
        <v>34</v>
      </c>
      <c r="D71" s="378" t="str">
        <f>'Team Batting Stat'!C103</f>
        <v xml:space="preserve"> Jemin Kim</v>
      </c>
      <c r="E71" s="763" t="str">
        <f>'Team Batting Stat'!D103</f>
        <v>김재민</v>
      </c>
      <c r="F71" s="378">
        <f>'Team Batting Stat'!E103</f>
        <v>6</v>
      </c>
      <c r="G71" s="378">
        <f>'Team Batting Stat'!F103</f>
        <v>26</v>
      </c>
      <c r="H71" s="378">
        <f>'Team Batting Stat'!G103</f>
        <v>24</v>
      </c>
      <c r="I71" s="378">
        <f>'Team Batting Stat'!H103</f>
        <v>15</v>
      </c>
      <c r="J71" s="378">
        <f>'Team Batting Stat'!I103</f>
        <v>11</v>
      </c>
      <c r="K71" s="378">
        <f>'Team Batting Stat'!J103</f>
        <v>5</v>
      </c>
      <c r="L71" s="378">
        <f>'Team Batting Stat'!K103</f>
        <v>3</v>
      </c>
      <c r="M71" s="378">
        <f>'Team Batting Stat'!L103</f>
        <v>0</v>
      </c>
      <c r="N71" s="378">
        <f>'Team Batting Stat'!M103</f>
        <v>3</v>
      </c>
      <c r="O71" s="378">
        <f>'Team Batting Stat'!N103</f>
        <v>10</v>
      </c>
      <c r="P71" s="379">
        <f>'Team Batting Stat'!O103</f>
        <v>0.45800000000000002</v>
      </c>
      <c r="Q71" s="378">
        <f>'Team Batting Stat'!P103</f>
        <v>1</v>
      </c>
      <c r="R71" s="378">
        <f>'Team Batting Stat'!Q103</f>
        <v>3</v>
      </c>
      <c r="S71" s="378">
        <f>'Team Batting Stat'!R103</f>
        <v>1</v>
      </c>
      <c r="T71" s="378">
        <f>'Team Batting Stat'!S103</f>
        <v>5</v>
      </c>
      <c r="U71" s="378">
        <f>'Team Batting Stat'!T103</f>
        <v>0</v>
      </c>
      <c r="V71" s="378">
        <f>'Team Batting Stat'!U103</f>
        <v>0</v>
      </c>
      <c r="W71" s="379">
        <f>'Team Batting Stat'!V103</f>
        <v>0.5</v>
      </c>
      <c r="X71" s="379">
        <f>'Team Batting Stat'!W103</f>
        <v>0.95799999999999996</v>
      </c>
      <c r="Y71" s="379">
        <f>'Team Batting Stat'!X103</f>
        <v>1.458</v>
      </c>
      <c r="Z71" s="379">
        <f>'Team Batting Stat'!Y103</f>
        <v>0.28599999999999998</v>
      </c>
    </row>
    <row r="72" spans="2:26" ht="18.75" x14ac:dyDescent="0.25">
      <c r="B72" s="443" t="s">
        <v>13</v>
      </c>
      <c r="C72" s="378">
        <f>'Team Batting Stat'!B102</f>
        <v>1</v>
      </c>
      <c r="D72" s="378" t="str">
        <f>'Team Batting Stat'!C102</f>
        <v xml:space="preserve"> Johnyoung Kim</v>
      </c>
      <c r="E72" s="763" t="str">
        <f>'Team Batting Stat'!D102</f>
        <v>김종형</v>
      </c>
      <c r="F72" s="378">
        <f>'Team Batting Stat'!E102</f>
        <v>7</v>
      </c>
      <c r="G72" s="378">
        <f>'Team Batting Stat'!F102</f>
        <v>25</v>
      </c>
      <c r="H72" s="378">
        <f>'Team Batting Stat'!G102</f>
        <v>21</v>
      </c>
      <c r="I72" s="378">
        <f>'Team Batting Stat'!H102</f>
        <v>8</v>
      </c>
      <c r="J72" s="378">
        <f>'Team Batting Stat'!I102</f>
        <v>11</v>
      </c>
      <c r="K72" s="378">
        <f>'Team Batting Stat'!J102</f>
        <v>9</v>
      </c>
      <c r="L72" s="378">
        <f>'Team Batting Stat'!K102</f>
        <v>0</v>
      </c>
      <c r="M72" s="378">
        <f>'Team Batting Stat'!L102</f>
        <v>1</v>
      </c>
      <c r="N72" s="378">
        <f>'Team Batting Stat'!M102</f>
        <v>1</v>
      </c>
      <c r="O72" s="378">
        <f>'Team Batting Stat'!N102</f>
        <v>8</v>
      </c>
      <c r="P72" s="379">
        <f>'Team Batting Stat'!O102</f>
        <v>0.52400000000000002</v>
      </c>
      <c r="Q72" s="378">
        <f>'Team Batting Stat'!P102</f>
        <v>2</v>
      </c>
      <c r="R72" s="378">
        <f>'Team Batting Stat'!Q102</f>
        <v>1</v>
      </c>
      <c r="S72" s="378">
        <f>'Team Batting Stat'!R102</f>
        <v>1</v>
      </c>
      <c r="T72" s="378">
        <f>'Team Batting Stat'!S102</f>
        <v>4</v>
      </c>
      <c r="U72" s="378">
        <f>'Team Batting Stat'!T102</f>
        <v>0</v>
      </c>
      <c r="V72" s="378">
        <f>'Team Batting Stat'!U102</f>
        <v>1</v>
      </c>
      <c r="W72" s="379">
        <f>'Team Batting Stat'!V102</f>
        <v>0.58299999999999996</v>
      </c>
      <c r="X72" s="379">
        <f>'Team Batting Stat'!W102</f>
        <v>0.76200000000000001</v>
      </c>
      <c r="Y72" s="379">
        <f>'Team Batting Stat'!X102</f>
        <v>1.345</v>
      </c>
      <c r="Z72" s="379">
        <f>'Team Batting Stat'!Y102</f>
        <v>0.45500000000000002</v>
      </c>
    </row>
    <row r="73" spans="2:26" ht="18.75" x14ac:dyDescent="0.25">
      <c r="B73" s="443" t="s">
        <v>13</v>
      </c>
      <c r="C73" s="378">
        <f>'Team Batting Stat'!B101</f>
        <v>10</v>
      </c>
      <c r="D73" s="378" t="str">
        <f>'Team Batting Stat'!C101</f>
        <v xml:space="preserve"> Kyungmin Lee</v>
      </c>
      <c r="E73" s="763" t="str">
        <f>'Team Batting Stat'!D101</f>
        <v>이경민</v>
      </c>
      <c r="F73" s="378">
        <f>'Team Batting Stat'!E101</f>
        <v>7</v>
      </c>
      <c r="G73" s="378">
        <f>'Team Batting Stat'!F101</f>
        <v>30</v>
      </c>
      <c r="H73" s="378">
        <f>'Team Batting Stat'!G101</f>
        <v>26</v>
      </c>
      <c r="I73" s="378">
        <f>'Team Batting Stat'!H101</f>
        <v>11</v>
      </c>
      <c r="J73" s="378">
        <f>'Team Batting Stat'!I101</f>
        <v>14</v>
      </c>
      <c r="K73" s="378">
        <f>'Team Batting Stat'!J101</f>
        <v>12</v>
      </c>
      <c r="L73" s="378">
        <f>'Team Batting Stat'!K101</f>
        <v>2</v>
      </c>
      <c r="M73" s="378">
        <f>'Team Batting Stat'!L101</f>
        <v>0</v>
      </c>
      <c r="N73" s="378">
        <f>'Team Batting Stat'!M101</f>
        <v>0</v>
      </c>
      <c r="O73" s="378">
        <f>'Team Batting Stat'!N101</f>
        <v>11</v>
      </c>
      <c r="P73" s="379">
        <f>'Team Batting Stat'!O101</f>
        <v>0.53800000000000003</v>
      </c>
      <c r="Q73" s="378">
        <f>'Team Batting Stat'!P101</f>
        <v>4</v>
      </c>
      <c r="R73" s="378">
        <f>'Team Batting Stat'!Q101</f>
        <v>1</v>
      </c>
      <c r="S73" s="378">
        <f>'Team Batting Stat'!R101</f>
        <v>0</v>
      </c>
      <c r="T73" s="378">
        <f>'Team Batting Stat'!S101</f>
        <v>8</v>
      </c>
      <c r="U73" s="378">
        <f>'Team Batting Stat'!T101</f>
        <v>2</v>
      </c>
      <c r="V73" s="378">
        <f>'Team Batting Stat'!U101</f>
        <v>0</v>
      </c>
      <c r="W73" s="379">
        <f>'Team Batting Stat'!V101</f>
        <v>0.6</v>
      </c>
      <c r="X73" s="379">
        <f>'Team Batting Stat'!W101</f>
        <v>0.61499999999999999</v>
      </c>
      <c r="Y73" s="379">
        <f>'Team Batting Stat'!X101</f>
        <v>1.2150000000000001</v>
      </c>
      <c r="Z73" s="379">
        <f>'Team Batting Stat'!Y101</f>
        <v>0.55600000000000005</v>
      </c>
    </row>
    <row r="74" spans="2:26" ht="18.75" x14ac:dyDescent="0.25">
      <c r="B74" s="443" t="s">
        <v>13</v>
      </c>
      <c r="C74" s="378">
        <f>'Team Batting Stat'!B109</f>
        <v>29</v>
      </c>
      <c r="D74" s="378" t="str">
        <f>'Team Batting Stat'!C109</f>
        <v xml:space="preserve"> Kyuyoun Lee</v>
      </c>
      <c r="E74" s="763" t="str">
        <f>'Team Batting Stat'!D109</f>
        <v>이규연</v>
      </c>
      <c r="F74" s="378">
        <f>'Team Batting Stat'!E109</f>
        <v>6</v>
      </c>
      <c r="G74" s="378">
        <f>'Team Batting Stat'!F109</f>
        <v>21</v>
      </c>
      <c r="H74" s="378">
        <f>'Team Batting Stat'!G109</f>
        <v>19</v>
      </c>
      <c r="I74" s="378">
        <f>'Team Batting Stat'!H109</f>
        <v>8</v>
      </c>
      <c r="J74" s="378">
        <f>'Team Batting Stat'!I109</f>
        <v>6</v>
      </c>
      <c r="K74" s="378">
        <f>'Team Batting Stat'!J109</f>
        <v>4</v>
      </c>
      <c r="L74" s="378">
        <f>'Team Batting Stat'!K109</f>
        <v>0</v>
      </c>
      <c r="M74" s="378">
        <f>'Team Batting Stat'!L109</f>
        <v>1</v>
      </c>
      <c r="N74" s="378">
        <f>'Team Batting Stat'!M109</f>
        <v>1</v>
      </c>
      <c r="O74" s="378">
        <f>'Team Batting Stat'!N109</f>
        <v>8</v>
      </c>
      <c r="P74" s="379">
        <f>'Team Batting Stat'!O109</f>
        <v>0.316</v>
      </c>
      <c r="Q74" s="378">
        <f>'Team Batting Stat'!P109</f>
        <v>2</v>
      </c>
      <c r="R74" s="378">
        <f>'Team Batting Stat'!Q109</f>
        <v>3</v>
      </c>
      <c r="S74" s="378">
        <f>'Team Batting Stat'!R109</f>
        <v>0</v>
      </c>
      <c r="T74" s="378">
        <f>'Team Batting Stat'!S109</f>
        <v>4</v>
      </c>
      <c r="U74" s="378">
        <f>'Team Batting Stat'!T109</f>
        <v>0</v>
      </c>
      <c r="V74" s="378">
        <f>'Team Batting Stat'!U109</f>
        <v>0</v>
      </c>
      <c r="W74" s="379">
        <f>'Team Batting Stat'!V109</f>
        <v>0.38100000000000001</v>
      </c>
      <c r="X74" s="379">
        <f>'Team Batting Stat'!W109</f>
        <v>0.57899999999999996</v>
      </c>
      <c r="Y74" s="379">
        <f>'Team Batting Stat'!X109</f>
        <v>0.96</v>
      </c>
      <c r="Z74" s="379">
        <f>'Team Batting Stat'!Y109</f>
        <v>0.308</v>
      </c>
    </row>
    <row r="75" spans="2:26" ht="18.75" x14ac:dyDescent="0.25">
      <c r="B75" s="443" t="s">
        <v>13</v>
      </c>
      <c r="C75" s="378">
        <f>'Team Batting Stat'!B106</f>
        <v>42</v>
      </c>
      <c r="D75" s="378" t="str">
        <f>'Team Batting Stat'!C106</f>
        <v xml:space="preserve"> Ben Park</v>
      </c>
      <c r="E75" s="763" t="str">
        <f>'Team Batting Stat'!D106</f>
        <v>박승희</v>
      </c>
      <c r="F75" s="378">
        <f>'Team Batting Stat'!E106</f>
        <v>7</v>
      </c>
      <c r="G75" s="378">
        <f>'Team Batting Stat'!F106</f>
        <v>28</v>
      </c>
      <c r="H75" s="378">
        <f>'Team Batting Stat'!G106</f>
        <v>22</v>
      </c>
      <c r="I75" s="378">
        <f>'Team Batting Stat'!H106</f>
        <v>14</v>
      </c>
      <c r="J75" s="378">
        <f>'Team Batting Stat'!I106</f>
        <v>9</v>
      </c>
      <c r="K75" s="378">
        <f>'Team Batting Stat'!J106</f>
        <v>6</v>
      </c>
      <c r="L75" s="378">
        <f>'Team Batting Stat'!K106</f>
        <v>3</v>
      </c>
      <c r="M75" s="378">
        <f>'Team Batting Stat'!L106</f>
        <v>0</v>
      </c>
      <c r="N75" s="378">
        <f>'Team Batting Stat'!M106</f>
        <v>0</v>
      </c>
      <c r="O75" s="378">
        <f>'Team Batting Stat'!N106</f>
        <v>10</v>
      </c>
      <c r="P75" s="379">
        <f>'Team Batting Stat'!O106</f>
        <v>0.40899999999999997</v>
      </c>
      <c r="Q75" s="378">
        <f>'Team Batting Stat'!P106</f>
        <v>4</v>
      </c>
      <c r="R75" s="378">
        <f>'Team Batting Stat'!Q106</f>
        <v>0</v>
      </c>
      <c r="S75" s="378">
        <f>'Team Batting Stat'!R106</f>
        <v>1</v>
      </c>
      <c r="T75" s="378">
        <f>'Team Batting Stat'!S106</f>
        <v>3</v>
      </c>
      <c r="U75" s="378">
        <f>'Team Batting Stat'!T106</f>
        <v>0</v>
      </c>
      <c r="V75" s="378">
        <f>'Team Batting Stat'!U106</f>
        <v>1</v>
      </c>
      <c r="W75" s="379">
        <f>'Team Batting Stat'!V106</f>
        <v>0.5</v>
      </c>
      <c r="X75" s="379">
        <f>'Team Batting Stat'!W106</f>
        <v>0.54500000000000004</v>
      </c>
      <c r="Y75" s="379">
        <f>'Team Batting Stat'!X106</f>
        <v>1.0449999999999999</v>
      </c>
      <c r="Z75" s="379">
        <f>'Team Batting Stat'!Y106</f>
        <v>0.41699999999999998</v>
      </c>
    </row>
    <row r="76" spans="2:26" ht="18.75" x14ac:dyDescent="0.25">
      <c r="B76" s="443" t="s">
        <v>13</v>
      </c>
      <c r="C76" s="378">
        <f>'Team Batting Stat'!B112</f>
        <v>51</v>
      </c>
      <c r="D76" s="378" t="str">
        <f>'Team Batting Stat'!C112</f>
        <v xml:space="preserve"> Changhwa Lee</v>
      </c>
      <c r="E76" s="763" t="str">
        <f>'Team Batting Stat'!D112</f>
        <v>이창화</v>
      </c>
      <c r="F76" s="378">
        <f>'Team Batting Stat'!E112</f>
        <v>5</v>
      </c>
      <c r="G76" s="378">
        <f>'Team Batting Stat'!F112</f>
        <v>20</v>
      </c>
      <c r="H76" s="378">
        <f>'Team Batting Stat'!G112</f>
        <v>15</v>
      </c>
      <c r="I76" s="378">
        <f>'Team Batting Stat'!H112</f>
        <v>4</v>
      </c>
      <c r="J76" s="378">
        <f>'Team Batting Stat'!I112</f>
        <v>3</v>
      </c>
      <c r="K76" s="378">
        <f>'Team Batting Stat'!J112</f>
        <v>2</v>
      </c>
      <c r="L76" s="378">
        <f>'Team Batting Stat'!K112</f>
        <v>1</v>
      </c>
      <c r="M76" s="378">
        <f>'Team Batting Stat'!L112</f>
        <v>0</v>
      </c>
      <c r="N76" s="378">
        <f>'Team Batting Stat'!M112</f>
        <v>0</v>
      </c>
      <c r="O76" s="378">
        <f>'Team Batting Stat'!N112</f>
        <v>3</v>
      </c>
      <c r="P76" s="379">
        <f>'Team Batting Stat'!O112</f>
        <v>0.2</v>
      </c>
      <c r="Q76" s="378">
        <f>'Team Batting Stat'!P112</f>
        <v>3</v>
      </c>
      <c r="R76" s="378">
        <f>'Team Batting Stat'!Q112</f>
        <v>3</v>
      </c>
      <c r="S76" s="378">
        <f>'Team Batting Stat'!R112</f>
        <v>1</v>
      </c>
      <c r="T76" s="378">
        <f>'Team Batting Stat'!S112</f>
        <v>4</v>
      </c>
      <c r="U76" s="378">
        <f>'Team Batting Stat'!T112</f>
        <v>0</v>
      </c>
      <c r="V76" s="378">
        <f>'Team Batting Stat'!U112</f>
        <v>1</v>
      </c>
      <c r="W76" s="379">
        <f>'Team Batting Stat'!V112</f>
        <v>0.35</v>
      </c>
      <c r="X76" s="379">
        <f>'Team Batting Stat'!W112</f>
        <v>0.26700000000000002</v>
      </c>
      <c r="Y76" s="379">
        <f>'Team Batting Stat'!X112</f>
        <v>0.61699999999999999</v>
      </c>
      <c r="Z76" s="379">
        <f>'Team Batting Stat'!Y112</f>
        <v>0.16700000000000001</v>
      </c>
    </row>
    <row r="77" spans="2:26" ht="18.75" x14ac:dyDescent="0.25">
      <c r="B77" s="443" t="s">
        <v>13</v>
      </c>
      <c r="C77" s="378">
        <f>'Team Batting Stat'!B105</f>
        <v>9</v>
      </c>
      <c r="D77" s="378" t="str">
        <f>'Team Batting Stat'!C105</f>
        <v xml:space="preserve"> Sungki Kim</v>
      </c>
      <c r="E77" s="763" t="str">
        <f>'Team Batting Stat'!D105</f>
        <v>김성기</v>
      </c>
      <c r="F77" s="378">
        <f>'Team Batting Stat'!E105</f>
        <v>4</v>
      </c>
      <c r="G77" s="378">
        <f>'Team Batting Stat'!F105</f>
        <v>17</v>
      </c>
      <c r="H77" s="378">
        <f>'Team Batting Stat'!G105</f>
        <v>12</v>
      </c>
      <c r="I77" s="378">
        <f>'Team Batting Stat'!H105</f>
        <v>8</v>
      </c>
      <c r="J77" s="378">
        <f>'Team Batting Stat'!I105</f>
        <v>5</v>
      </c>
      <c r="K77" s="378">
        <f>'Team Batting Stat'!J105</f>
        <v>4</v>
      </c>
      <c r="L77" s="378">
        <f>'Team Batting Stat'!K105</f>
        <v>0</v>
      </c>
      <c r="M77" s="378">
        <f>'Team Batting Stat'!L105</f>
        <v>1</v>
      </c>
      <c r="N77" s="378">
        <f>'Team Batting Stat'!M105</f>
        <v>0</v>
      </c>
      <c r="O77" s="378">
        <f>'Team Batting Stat'!N105</f>
        <v>2</v>
      </c>
      <c r="P77" s="379">
        <f>'Team Batting Stat'!O105</f>
        <v>0.41699999999999998</v>
      </c>
      <c r="Q77" s="378">
        <f>'Team Batting Stat'!P105</f>
        <v>5</v>
      </c>
      <c r="R77" s="378">
        <f>'Team Batting Stat'!Q105</f>
        <v>3</v>
      </c>
      <c r="S77" s="378">
        <f>'Team Batting Stat'!R105</f>
        <v>0</v>
      </c>
      <c r="T77" s="378">
        <f>'Team Batting Stat'!S105</f>
        <v>6</v>
      </c>
      <c r="U77" s="378">
        <f>'Team Batting Stat'!T105</f>
        <v>0</v>
      </c>
      <c r="V77" s="378">
        <f>'Team Batting Stat'!U105</f>
        <v>0</v>
      </c>
      <c r="W77" s="379">
        <f>'Team Batting Stat'!V105</f>
        <v>0.58799999999999997</v>
      </c>
      <c r="X77" s="379">
        <f>'Team Batting Stat'!W105</f>
        <v>0.58299999999999996</v>
      </c>
      <c r="Y77" s="379">
        <f>'Team Batting Stat'!X105</f>
        <v>1.1719999999999999</v>
      </c>
      <c r="Z77" s="379">
        <f>'Team Batting Stat'!Y105</f>
        <v>0.42899999999999999</v>
      </c>
    </row>
    <row r="78" spans="2:26" ht="18.75" x14ac:dyDescent="0.25">
      <c r="B78" s="443" t="s">
        <v>13</v>
      </c>
      <c r="C78" s="378">
        <f>'Team Batting Stat'!B107</f>
        <v>24</v>
      </c>
      <c r="D78" s="378" t="str">
        <f>'Team Batting Stat'!C107</f>
        <v xml:space="preserve"> Wonseok Kim</v>
      </c>
      <c r="E78" s="763" t="str">
        <f>'Team Batting Stat'!D107</f>
        <v>김원석</v>
      </c>
      <c r="F78" s="378">
        <f>'Team Batting Stat'!E107</f>
        <v>4</v>
      </c>
      <c r="G78" s="378">
        <f>'Team Batting Stat'!F107</f>
        <v>16</v>
      </c>
      <c r="H78" s="378">
        <f>'Team Batting Stat'!G107</f>
        <v>14</v>
      </c>
      <c r="I78" s="378">
        <f>'Team Batting Stat'!H107</f>
        <v>5</v>
      </c>
      <c r="J78" s="378">
        <f>'Team Batting Stat'!I107</f>
        <v>5</v>
      </c>
      <c r="K78" s="378">
        <f>'Team Batting Stat'!J107</f>
        <v>2</v>
      </c>
      <c r="L78" s="378">
        <f>'Team Batting Stat'!K107</f>
        <v>3</v>
      </c>
      <c r="M78" s="378">
        <f>'Team Batting Stat'!L107</f>
        <v>0</v>
      </c>
      <c r="N78" s="378">
        <f>'Team Batting Stat'!M107</f>
        <v>0</v>
      </c>
      <c r="O78" s="378">
        <f>'Team Batting Stat'!N107</f>
        <v>3</v>
      </c>
      <c r="P78" s="379">
        <f>'Team Batting Stat'!O107</f>
        <v>0.35699999999999998</v>
      </c>
      <c r="Q78" s="378">
        <f>'Team Batting Stat'!P107</f>
        <v>2</v>
      </c>
      <c r="R78" s="378">
        <f>'Team Batting Stat'!Q107</f>
        <v>1</v>
      </c>
      <c r="S78" s="378">
        <f>'Team Batting Stat'!R107</f>
        <v>0</v>
      </c>
      <c r="T78" s="378">
        <f>'Team Batting Stat'!S107</f>
        <v>2</v>
      </c>
      <c r="U78" s="378">
        <f>'Team Batting Stat'!T107</f>
        <v>0</v>
      </c>
      <c r="V78" s="378">
        <f>'Team Batting Stat'!U107</f>
        <v>0</v>
      </c>
      <c r="W78" s="379">
        <f>'Team Batting Stat'!V107</f>
        <v>0.438</v>
      </c>
      <c r="X78" s="379">
        <f>'Team Batting Stat'!W107</f>
        <v>0.57099999999999995</v>
      </c>
      <c r="Y78" s="379">
        <f>'Team Batting Stat'!X107</f>
        <v>1.0089999999999999</v>
      </c>
      <c r="Z78" s="379">
        <f>'Team Batting Stat'!Y107</f>
        <v>0.25</v>
      </c>
    </row>
    <row r="79" spans="2:26" ht="18.75" x14ac:dyDescent="0.25">
      <c r="B79" s="443" t="s">
        <v>13</v>
      </c>
      <c r="C79" s="378">
        <f>'Team Batting Stat'!B110</f>
        <v>12</v>
      </c>
      <c r="D79" s="378" t="str">
        <f>'Team Batting Stat'!C110</f>
        <v xml:space="preserve"> Martin Hwang</v>
      </c>
      <c r="E79" s="763" t="str">
        <f>'Team Batting Stat'!D110</f>
        <v>황선구</v>
      </c>
      <c r="F79" s="378">
        <f>'Team Batting Stat'!E110</f>
        <v>4</v>
      </c>
      <c r="G79" s="378">
        <f>'Team Batting Stat'!F110</f>
        <v>15</v>
      </c>
      <c r="H79" s="378">
        <f>'Team Batting Stat'!G110</f>
        <v>13</v>
      </c>
      <c r="I79" s="378">
        <f>'Team Batting Stat'!H110</f>
        <v>1</v>
      </c>
      <c r="J79" s="378">
        <f>'Team Batting Stat'!I110</f>
        <v>3</v>
      </c>
      <c r="K79" s="378">
        <f>'Team Batting Stat'!J110</f>
        <v>3</v>
      </c>
      <c r="L79" s="378">
        <f>'Team Batting Stat'!K110</f>
        <v>0</v>
      </c>
      <c r="M79" s="378">
        <f>'Team Batting Stat'!L110</f>
        <v>0</v>
      </c>
      <c r="N79" s="378">
        <f>'Team Batting Stat'!M110</f>
        <v>0</v>
      </c>
      <c r="O79" s="378">
        <f>'Team Batting Stat'!N110</f>
        <v>4</v>
      </c>
      <c r="P79" s="379">
        <f>'Team Batting Stat'!O110</f>
        <v>0.23100000000000001</v>
      </c>
      <c r="Q79" s="378">
        <f>'Team Batting Stat'!P110</f>
        <v>2</v>
      </c>
      <c r="R79" s="378">
        <f>'Team Batting Stat'!Q110</f>
        <v>1</v>
      </c>
      <c r="S79" s="378">
        <f>'Team Batting Stat'!R110</f>
        <v>0</v>
      </c>
      <c r="T79" s="378">
        <f>'Team Batting Stat'!S110</f>
        <v>3</v>
      </c>
      <c r="U79" s="378">
        <f>'Team Batting Stat'!T110</f>
        <v>1</v>
      </c>
      <c r="V79" s="378">
        <f>'Team Batting Stat'!U110</f>
        <v>0</v>
      </c>
      <c r="W79" s="379">
        <f>'Team Batting Stat'!V110</f>
        <v>0.33300000000000002</v>
      </c>
      <c r="X79" s="379">
        <f>'Team Batting Stat'!W110</f>
        <v>0.23100000000000001</v>
      </c>
      <c r="Y79" s="379">
        <f>'Team Batting Stat'!X110</f>
        <v>0.56399999999999995</v>
      </c>
      <c r="Z79" s="379">
        <f>'Team Batting Stat'!Y110</f>
        <v>0.25</v>
      </c>
    </row>
    <row r="80" spans="2:26" ht="18.75" x14ac:dyDescent="0.25">
      <c r="B80" s="443" t="s">
        <v>13</v>
      </c>
      <c r="C80" s="378">
        <f>'Team Batting Stat'!B111</f>
        <v>2</v>
      </c>
      <c r="D80" s="378" t="str">
        <f>'Team Batting Stat'!C111</f>
        <v xml:space="preserve"> Sungjoo Lee</v>
      </c>
      <c r="E80" s="763" t="str">
        <f>'Team Batting Stat'!D111</f>
        <v>이성주</v>
      </c>
      <c r="F80" s="378">
        <f>'Team Batting Stat'!E111</f>
        <v>4</v>
      </c>
      <c r="G80" s="378">
        <f>'Team Batting Stat'!F111</f>
        <v>15</v>
      </c>
      <c r="H80" s="378">
        <f>'Team Batting Stat'!G111</f>
        <v>13</v>
      </c>
      <c r="I80" s="378">
        <f>'Team Batting Stat'!H111</f>
        <v>3</v>
      </c>
      <c r="J80" s="378">
        <f>'Team Batting Stat'!I111</f>
        <v>3</v>
      </c>
      <c r="K80" s="378">
        <f>'Team Batting Stat'!J111</f>
        <v>3</v>
      </c>
      <c r="L80" s="378">
        <f>'Team Batting Stat'!K111</f>
        <v>0</v>
      </c>
      <c r="M80" s="378">
        <f>'Team Batting Stat'!L111</f>
        <v>0</v>
      </c>
      <c r="N80" s="378">
        <f>'Team Batting Stat'!M111</f>
        <v>0</v>
      </c>
      <c r="O80" s="378">
        <f>'Team Batting Stat'!N111</f>
        <v>2</v>
      </c>
      <c r="P80" s="379">
        <f>'Team Batting Stat'!O111</f>
        <v>0.23100000000000001</v>
      </c>
      <c r="Q80" s="378">
        <f>'Team Batting Stat'!P111</f>
        <v>2</v>
      </c>
      <c r="R80" s="378">
        <f>'Team Batting Stat'!Q111</f>
        <v>4</v>
      </c>
      <c r="S80" s="378">
        <f>'Team Batting Stat'!R111</f>
        <v>0</v>
      </c>
      <c r="T80" s="378">
        <f>'Team Batting Stat'!S111</f>
        <v>3</v>
      </c>
      <c r="U80" s="378">
        <f>'Team Batting Stat'!T111</f>
        <v>0</v>
      </c>
      <c r="V80" s="378">
        <f>'Team Batting Stat'!U111</f>
        <v>0</v>
      </c>
      <c r="W80" s="379">
        <f>'Team Batting Stat'!V111</f>
        <v>0.33300000000000002</v>
      </c>
      <c r="X80" s="379">
        <f>'Team Batting Stat'!W111</f>
        <v>0.23100000000000001</v>
      </c>
      <c r="Y80" s="379">
        <f>'Team Batting Stat'!X111</f>
        <v>0.56399999999999995</v>
      </c>
      <c r="Z80" s="379">
        <f>'Team Batting Stat'!Y111</f>
        <v>0.375</v>
      </c>
    </row>
    <row r="81" spans="2:26" ht="18.75" x14ac:dyDescent="0.25">
      <c r="B81" s="443" t="s">
        <v>13</v>
      </c>
      <c r="C81" s="378">
        <f>'Team Batting Stat'!B113</f>
        <v>17</v>
      </c>
      <c r="D81" s="378" t="str">
        <f>'Team Batting Stat'!C113</f>
        <v xml:space="preserve"> Paul Chu</v>
      </c>
      <c r="E81" s="763" t="str">
        <f>'Team Batting Stat'!D113</f>
        <v>주민석</v>
      </c>
      <c r="F81" s="378">
        <f>'Team Batting Stat'!E113</f>
        <v>3</v>
      </c>
      <c r="G81" s="378">
        <f>'Team Batting Stat'!F113</f>
        <v>14</v>
      </c>
      <c r="H81" s="378">
        <f>'Team Batting Stat'!G113</f>
        <v>11</v>
      </c>
      <c r="I81" s="378">
        <f>'Team Batting Stat'!H113</f>
        <v>6</v>
      </c>
      <c r="J81" s="378">
        <f>'Team Batting Stat'!I113</f>
        <v>2</v>
      </c>
      <c r="K81" s="378">
        <f>'Team Batting Stat'!J113</f>
        <v>1</v>
      </c>
      <c r="L81" s="378">
        <f>'Team Batting Stat'!K113</f>
        <v>0</v>
      </c>
      <c r="M81" s="378">
        <f>'Team Batting Stat'!L113</f>
        <v>0</v>
      </c>
      <c r="N81" s="378">
        <f>'Team Batting Stat'!M113</f>
        <v>1</v>
      </c>
      <c r="O81" s="378">
        <f>'Team Batting Stat'!N113</f>
        <v>1</v>
      </c>
      <c r="P81" s="379">
        <f>'Team Batting Stat'!O113</f>
        <v>0.182</v>
      </c>
      <c r="Q81" s="378">
        <f>'Team Batting Stat'!P113</f>
        <v>2</v>
      </c>
      <c r="R81" s="378">
        <f>'Team Batting Stat'!Q113</f>
        <v>3</v>
      </c>
      <c r="S81" s="378">
        <f>'Team Batting Stat'!R113</f>
        <v>1</v>
      </c>
      <c r="T81" s="378">
        <f>'Team Batting Stat'!S113</f>
        <v>4</v>
      </c>
      <c r="U81" s="378">
        <f>'Team Batting Stat'!T113</f>
        <v>0</v>
      </c>
      <c r="V81" s="378">
        <f>'Team Batting Stat'!U113</f>
        <v>0</v>
      </c>
      <c r="W81" s="379">
        <f>'Team Batting Stat'!V113</f>
        <v>0.35699999999999998</v>
      </c>
      <c r="X81" s="379">
        <f>'Team Batting Stat'!W113</f>
        <v>0.45500000000000002</v>
      </c>
      <c r="Y81" s="379">
        <f>'Team Batting Stat'!X113</f>
        <v>0.81200000000000006</v>
      </c>
      <c r="Z81" s="379">
        <f>'Team Batting Stat'!Y113</f>
        <v>0</v>
      </c>
    </row>
    <row r="82" spans="2:26" ht="18.75" x14ac:dyDescent="0.25">
      <c r="B82" s="443" t="s">
        <v>13</v>
      </c>
      <c r="C82" s="378">
        <f>'Team Batting Stat'!B104</f>
        <v>3</v>
      </c>
      <c r="D82" s="378" t="str">
        <f>'Team Batting Stat'!C104</f>
        <v xml:space="preserve"> Youngsup Shin</v>
      </c>
      <c r="E82" s="763" t="str">
        <f>'Team Batting Stat'!D104</f>
        <v>신영섭</v>
      </c>
      <c r="F82" s="378">
        <f>'Team Batting Stat'!E104</f>
        <v>4</v>
      </c>
      <c r="G82" s="378">
        <f>'Team Batting Stat'!F104</f>
        <v>12</v>
      </c>
      <c r="H82" s="378">
        <f>'Team Batting Stat'!G104</f>
        <v>9</v>
      </c>
      <c r="I82" s="378">
        <f>'Team Batting Stat'!H104</f>
        <v>4</v>
      </c>
      <c r="J82" s="378">
        <f>'Team Batting Stat'!I104</f>
        <v>4</v>
      </c>
      <c r="K82" s="378">
        <f>'Team Batting Stat'!J104</f>
        <v>4</v>
      </c>
      <c r="L82" s="378">
        <f>'Team Batting Stat'!K104</f>
        <v>0</v>
      </c>
      <c r="M82" s="378">
        <f>'Team Batting Stat'!L104</f>
        <v>0</v>
      </c>
      <c r="N82" s="378">
        <f>'Team Batting Stat'!M104</f>
        <v>0</v>
      </c>
      <c r="O82" s="378">
        <f>'Team Batting Stat'!N104</f>
        <v>2</v>
      </c>
      <c r="P82" s="379">
        <f>'Team Batting Stat'!O104</f>
        <v>0.44400000000000001</v>
      </c>
      <c r="Q82" s="378">
        <f>'Team Batting Stat'!P104</f>
        <v>3</v>
      </c>
      <c r="R82" s="378">
        <f>'Team Batting Stat'!Q104</f>
        <v>1</v>
      </c>
      <c r="S82" s="378">
        <f>'Team Batting Stat'!R104</f>
        <v>0</v>
      </c>
      <c r="T82" s="378">
        <f>'Team Batting Stat'!S104</f>
        <v>3</v>
      </c>
      <c r="U82" s="378">
        <f>'Team Batting Stat'!T104</f>
        <v>0</v>
      </c>
      <c r="V82" s="378">
        <f>'Team Batting Stat'!U104</f>
        <v>0</v>
      </c>
      <c r="W82" s="379">
        <f>'Team Batting Stat'!V104</f>
        <v>0.58299999999999996</v>
      </c>
      <c r="X82" s="379">
        <f>'Team Batting Stat'!W104</f>
        <v>0.44400000000000001</v>
      </c>
      <c r="Y82" s="379">
        <f>'Team Batting Stat'!X104</f>
        <v>1.028</v>
      </c>
      <c r="Z82" s="379">
        <f>'Team Batting Stat'!Y104</f>
        <v>0.5</v>
      </c>
    </row>
    <row r="83" spans="2:26" ht="18.75" x14ac:dyDescent="0.25">
      <c r="B83" s="443" t="s">
        <v>13</v>
      </c>
      <c r="C83" s="378">
        <f>'Team Batting Stat'!B108</f>
        <v>44</v>
      </c>
      <c r="D83" s="378" t="str">
        <f>'Team Batting Stat'!C108</f>
        <v xml:space="preserve"> Kangmin Lee</v>
      </c>
      <c r="E83" s="763" t="str">
        <f>'Team Batting Stat'!D108</f>
        <v>이강민</v>
      </c>
      <c r="F83" s="378">
        <f>'Team Batting Stat'!E108</f>
        <v>4</v>
      </c>
      <c r="G83" s="378">
        <f>'Team Batting Stat'!F108</f>
        <v>9</v>
      </c>
      <c r="H83" s="378">
        <f>'Team Batting Stat'!G108</f>
        <v>9</v>
      </c>
      <c r="I83" s="378">
        <f>'Team Batting Stat'!H108</f>
        <v>2</v>
      </c>
      <c r="J83" s="378">
        <f>'Team Batting Stat'!I108</f>
        <v>3</v>
      </c>
      <c r="K83" s="378">
        <f>'Team Batting Stat'!J108</f>
        <v>3</v>
      </c>
      <c r="L83" s="378">
        <f>'Team Batting Stat'!K108</f>
        <v>0</v>
      </c>
      <c r="M83" s="378">
        <f>'Team Batting Stat'!L108</f>
        <v>0</v>
      </c>
      <c r="N83" s="378">
        <f>'Team Batting Stat'!M108</f>
        <v>0</v>
      </c>
      <c r="O83" s="378">
        <f>'Team Batting Stat'!N108</f>
        <v>4</v>
      </c>
      <c r="P83" s="379">
        <f>'Team Batting Stat'!O108</f>
        <v>0.33300000000000002</v>
      </c>
      <c r="Q83" s="378">
        <f>'Team Batting Stat'!P108</f>
        <v>0</v>
      </c>
      <c r="R83" s="378">
        <f>'Team Batting Stat'!Q108</f>
        <v>1</v>
      </c>
      <c r="S83" s="378">
        <f>'Team Batting Stat'!R108</f>
        <v>0</v>
      </c>
      <c r="T83" s="378">
        <f>'Team Batting Stat'!S108</f>
        <v>0</v>
      </c>
      <c r="U83" s="378">
        <f>'Team Batting Stat'!T108</f>
        <v>0</v>
      </c>
      <c r="V83" s="378">
        <f>'Team Batting Stat'!U108</f>
        <v>0</v>
      </c>
      <c r="W83" s="379">
        <f>'Team Batting Stat'!V108</f>
        <v>0.33300000000000002</v>
      </c>
      <c r="X83" s="379">
        <f>'Team Batting Stat'!W108</f>
        <v>0.33300000000000002</v>
      </c>
      <c r="Y83" s="379">
        <f>'Team Batting Stat'!X108</f>
        <v>0.66700000000000004</v>
      </c>
      <c r="Z83" s="379">
        <f>'Team Batting Stat'!Y108</f>
        <v>0.42899999999999999</v>
      </c>
    </row>
    <row r="84" spans="2:26" ht="18.75" x14ac:dyDescent="0.25">
      <c r="B84" s="443" t="s">
        <v>13</v>
      </c>
      <c r="C84" s="378">
        <f>'Team Batting Stat'!B114</f>
        <v>5</v>
      </c>
      <c r="D84" s="378" t="str">
        <f>'Team Batting Stat'!C114</f>
        <v xml:space="preserve"> San Seo</v>
      </c>
      <c r="E84" s="763" t="str">
        <f>'Team Batting Stat'!D114</f>
        <v>서범석</v>
      </c>
      <c r="F84" s="378">
        <f>'Team Batting Stat'!E114</f>
        <v>2</v>
      </c>
      <c r="G84" s="378">
        <f>'Team Batting Stat'!F114</f>
        <v>8</v>
      </c>
      <c r="H84" s="378">
        <f>'Team Batting Stat'!G114</f>
        <v>6</v>
      </c>
      <c r="I84" s="378">
        <f>'Team Batting Stat'!H114</f>
        <v>1</v>
      </c>
      <c r="J84" s="378">
        <f>'Team Batting Stat'!I114</f>
        <v>1</v>
      </c>
      <c r="K84" s="378">
        <f>'Team Batting Stat'!J114</f>
        <v>1</v>
      </c>
      <c r="L84" s="378">
        <f>'Team Batting Stat'!K114</f>
        <v>0</v>
      </c>
      <c r="M84" s="378">
        <f>'Team Batting Stat'!L114</f>
        <v>0</v>
      </c>
      <c r="N84" s="378">
        <f>'Team Batting Stat'!M114</f>
        <v>0</v>
      </c>
      <c r="O84" s="378">
        <f>'Team Batting Stat'!N114</f>
        <v>1</v>
      </c>
      <c r="P84" s="379">
        <f>'Team Batting Stat'!O114</f>
        <v>0.16700000000000001</v>
      </c>
      <c r="Q84" s="378">
        <f>'Team Batting Stat'!P114</f>
        <v>1</v>
      </c>
      <c r="R84" s="378">
        <f>'Team Batting Stat'!Q114</f>
        <v>2</v>
      </c>
      <c r="S84" s="378">
        <f>'Team Batting Stat'!R114</f>
        <v>1</v>
      </c>
      <c r="T84" s="378">
        <f>'Team Batting Stat'!S114</f>
        <v>2</v>
      </c>
      <c r="U84" s="378">
        <f>'Team Batting Stat'!T114</f>
        <v>0</v>
      </c>
      <c r="V84" s="378">
        <f>'Team Batting Stat'!U114</f>
        <v>0</v>
      </c>
      <c r="W84" s="379">
        <f>'Team Batting Stat'!V114</f>
        <v>0.375</v>
      </c>
      <c r="X84" s="379">
        <f>'Team Batting Stat'!W114</f>
        <v>0.16700000000000001</v>
      </c>
      <c r="Y84" s="379">
        <f>'Team Batting Stat'!X114</f>
        <v>0.54200000000000004</v>
      </c>
      <c r="Z84" s="379">
        <f>'Team Batting Stat'!Y114</f>
        <v>0.2</v>
      </c>
    </row>
    <row r="85" spans="2:26" ht="18.75" x14ac:dyDescent="0.25">
      <c r="B85" s="443" t="s">
        <v>13</v>
      </c>
      <c r="C85" s="378">
        <f>'Team Batting Stat'!B115</f>
        <v>87</v>
      </c>
      <c r="D85" s="378" t="str">
        <f>'Team Batting Stat'!C115</f>
        <v xml:space="preserve"> Donhoi Kwon</v>
      </c>
      <c r="E85" s="763" t="str">
        <f>'Team Batting Stat'!D115</f>
        <v>권돈회</v>
      </c>
      <c r="F85" s="378">
        <f>'Team Batting Stat'!E115</f>
        <v>2</v>
      </c>
      <c r="G85" s="378">
        <f>'Team Batting Stat'!F115</f>
        <v>6</v>
      </c>
      <c r="H85" s="378">
        <f>'Team Batting Stat'!G115</f>
        <v>4</v>
      </c>
      <c r="I85" s="378">
        <f>'Team Batting Stat'!H115</f>
        <v>1</v>
      </c>
      <c r="J85" s="378">
        <f>'Team Batting Stat'!I115</f>
        <v>0</v>
      </c>
      <c r="K85" s="378">
        <f>'Team Batting Stat'!J115</f>
        <v>0</v>
      </c>
      <c r="L85" s="378">
        <f>'Team Batting Stat'!K115</f>
        <v>0</v>
      </c>
      <c r="M85" s="378">
        <f>'Team Batting Stat'!L115</f>
        <v>0</v>
      </c>
      <c r="N85" s="378">
        <f>'Team Batting Stat'!M115</f>
        <v>0</v>
      </c>
      <c r="O85" s="378">
        <f>'Team Batting Stat'!N115</f>
        <v>1</v>
      </c>
      <c r="P85" s="379">
        <f>'Team Batting Stat'!O115</f>
        <v>0</v>
      </c>
      <c r="Q85" s="378">
        <f>'Team Batting Stat'!P115</f>
        <v>1</v>
      </c>
      <c r="R85" s="378">
        <f>'Team Batting Stat'!Q115</f>
        <v>2</v>
      </c>
      <c r="S85" s="378">
        <f>'Team Batting Stat'!R115</f>
        <v>0</v>
      </c>
      <c r="T85" s="378">
        <f>'Team Batting Stat'!S115</f>
        <v>1</v>
      </c>
      <c r="U85" s="378">
        <f>'Team Batting Stat'!T115</f>
        <v>0</v>
      </c>
      <c r="V85" s="378">
        <f>'Team Batting Stat'!U115</f>
        <v>1</v>
      </c>
      <c r="W85" s="379">
        <f>'Team Batting Stat'!V115</f>
        <v>0.16700000000000001</v>
      </c>
      <c r="X85" s="379">
        <f>'Team Batting Stat'!W115</f>
        <v>0</v>
      </c>
      <c r="Y85" s="379">
        <f>'Team Batting Stat'!X115</f>
        <v>0.16700000000000001</v>
      </c>
      <c r="Z85" s="379">
        <f>'Team Batting Stat'!Y115</f>
        <v>0</v>
      </c>
    </row>
    <row r="86" spans="2:26" ht="17.25" x14ac:dyDescent="0.25"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</row>
    <row r="87" spans="2:26" ht="17.25" x14ac:dyDescent="0.25"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</row>
    <row r="88" spans="2:26" ht="17.25" x14ac:dyDescent="0.25"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2:26" ht="17.25" x14ac:dyDescent="0.25"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</row>
    <row r="90" spans="2:26" ht="17.25" x14ac:dyDescent="0.25"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</row>
    <row r="91" spans="2:26" ht="17.25" x14ac:dyDescent="0.25"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</row>
    <row r="92" spans="2:26" ht="17.25" x14ac:dyDescent="0.25"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</row>
    <row r="93" spans="2:26" ht="17.25" x14ac:dyDescent="0.25"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</row>
    <row r="94" spans="2:26" ht="17.25" x14ac:dyDescent="0.25"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</row>
    <row r="95" spans="2:26" ht="17.25" x14ac:dyDescent="0.25"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</row>
    <row r="96" spans="2:26" ht="17.25" x14ac:dyDescent="0.25"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</row>
    <row r="97" spans="3:26" ht="17.25" x14ac:dyDescent="0.25"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</row>
    <row r="98" spans="3:26" ht="17.25" x14ac:dyDescent="0.25"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</row>
    <row r="99" spans="3:26" ht="17.25" x14ac:dyDescent="0.25"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</row>
    <row r="100" spans="3:26" ht="17.25" x14ac:dyDescent="0.25"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</row>
    <row r="101" spans="3:26" ht="17.25" x14ac:dyDescent="0.25"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</row>
    <row r="102" spans="3:26" ht="17.25" x14ac:dyDescent="0.25"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</row>
    <row r="103" spans="3:26" ht="17.25" x14ac:dyDescent="0.25"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</row>
    <row r="104" spans="3:26" ht="17.25" x14ac:dyDescent="0.25"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</row>
    <row r="105" spans="3:26" ht="17.25" x14ac:dyDescent="0.25"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</row>
    <row r="106" spans="3:26" ht="17.25" x14ac:dyDescent="0.25"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</row>
    <row r="107" spans="3:26" ht="17.25" x14ac:dyDescent="0.25"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</row>
    <row r="108" spans="3:26" ht="17.25" x14ac:dyDescent="0.25"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</row>
    <row r="109" spans="3:26" ht="17.25" x14ac:dyDescent="0.25"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</row>
    <row r="110" spans="3:26" ht="17.25" x14ac:dyDescent="0.25"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</row>
    <row r="111" spans="3:26" ht="17.25" x14ac:dyDescent="0.25"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</row>
    <row r="112" spans="3:26" ht="17.25" x14ac:dyDescent="0.25"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</row>
    <row r="113" spans="3:26" ht="17.25" x14ac:dyDescent="0.25"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</row>
    <row r="114" spans="3:26" ht="17.25" x14ac:dyDescent="0.25"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</row>
    <row r="115" spans="3:26" ht="17.25" x14ac:dyDescent="0.25"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</row>
    <row r="116" spans="3:26" ht="17.25" x14ac:dyDescent="0.25"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</row>
    <row r="117" spans="3:26" ht="17.25" x14ac:dyDescent="0.25"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</row>
    <row r="118" spans="3:26" ht="17.25" x14ac:dyDescent="0.25"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</row>
    <row r="119" spans="3:26" ht="17.25" x14ac:dyDescent="0.25"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</row>
    <row r="120" spans="3:26" ht="17.25" x14ac:dyDescent="0.25"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</row>
    <row r="121" spans="3:26" ht="17.25" x14ac:dyDescent="0.25"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</row>
    <row r="122" spans="3:26" ht="17.25" x14ac:dyDescent="0.25"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</row>
    <row r="123" spans="3:26" ht="17.25" x14ac:dyDescent="0.25"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</row>
    <row r="124" spans="3:26" ht="17.25" x14ac:dyDescent="0.25"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</row>
    <row r="125" spans="3:26" ht="17.25" x14ac:dyDescent="0.25"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</row>
    <row r="126" spans="3:26" ht="17.25" x14ac:dyDescent="0.25"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</row>
    <row r="127" spans="3:26" ht="17.25" x14ac:dyDescent="0.25"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</row>
    <row r="128" spans="3:26" ht="17.25" x14ac:dyDescent="0.25"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</row>
    <row r="129" spans="3:26" ht="17.25" x14ac:dyDescent="0.25"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</row>
    <row r="130" spans="3:26" ht="17.25" x14ac:dyDescent="0.25"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</row>
    <row r="131" spans="3:26" ht="17.25" x14ac:dyDescent="0.25"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</row>
    <row r="132" spans="3:26" ht="17.25" x14ac:dyDescent="0.25"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</row>
    <row r="133" spans="3:26" ht="17.25" x14ac:dyDescent="0.25"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</row>
    <row r="134" spans="3:26" ht="17.25" x14ac:dyDescent="0.25"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</row>
    <row r="135" spans="3:26" ht="17.25" x14ac:dyDescent="0.25"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</row>
    <row r="136" spans="3:26" ht="17.25" x14ac:dyDescent="0.25"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</row>
    <row r="137" spans="3:26" ht="17.25" x14ac:dyDescent="0.25"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</row>
    <row r="138" spans="3:26" ht="17.25" x14ac:dyDescent="0.25"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</row>
    <row r="139" spans="3:26" ht="17.25" x14ac:dyDescent="0.25"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</row>
    <row r="140" spans="3:26" ht="17.25" x14ac:dyDescent="0.25"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</row>
    <row r="141" spans="3:26" ht="17.25" x14ac:dyDescent="0.25"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</row>
    <row r="142" spans="3:26" ht="17.25" x14ac:dyDescent="0.25"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</row>
    <row r="143" spans="3:26" ht="17.25" x14ac:dyDescent="0.25"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</row>
    <row r="144" spans="3:26" ht="17.25" x14ac:dyDescent="0.25"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</row>
    <row r="145" spans="3:26" ht="17.25" x14ac:dyDescent="0.25"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</row>
    <row r="146" spans="3:26" ht="17.25" x14ac:dyDescent="0.25"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</row>
    <row r="147" spans="3:26" ht="17.25" x14ac:dyDescent="0.25"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</row>
    <row r="148" spans="3:26" ht="17.25" x14ac:dyDescent="0.25"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</row>
    <row r="149" spans="3:26" ht="17.25" x14ac:dyDescent="0.25"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</row>
    <row r="150" spans="3:26" ht="17.25" x14ac:dyDescent="0.25"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</row>
    <row r="151" spans="3:26" ht="17.25" x14ac:dyDescent="0.25"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</row>
    <row r="152" spans="3:26" ht="17.25" x14ac:dyDescent="0.25"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</row>
    <row r="153" spans="3:26" ht="17.25" x14ac:dyDescent="0.25"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</row>
    <row r="154" spans="3:26" ht="17.25" x14ac:dyDescent="0.25"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</row>
    <row r="155" spans="3:26" ht="17.25" x14ac:dyDescent="0.25"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</row>
    <row r="156" spans="3:26" ht="17.25" x14ac:dyDescent="0.25"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</row>
    <row r="157" spans="3:26" ht="17.25" x14ac:dyDescent="0.25"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</row>
    <row r="158" spans="3:26" ht="17.25" x14ac:dyDescent="0.25"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</row>
    <row r="159" spans="3:26" ht="17.25" x14ac:dyDescent="0.25"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</row>
    <row r="160" spans="3:26" ht="17.25" x14ac:dyDescent="0.25"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</row>
    <row r="161" spans="3:26" ht="17.25" x14ac:dyDescent="0.25"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</row>
    <row r="162" spans="3:26" ht="17.25" x14ac:dyDescent="0.25"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</row>
    <row r="163" spans="3:26" ht="17.25" x14ac:dyDescent="0.25"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</row>
    <row r="164" spans="3:26" ht="17.25" x14ac:dyDescent="0.25"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</row>
    <row r="165" spans="3:26" ht="17.25" x14ac:dyDescent="0.25"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</row>
    <row r="166" spans="3:26" ht="17.25" x14ac:dyDescent="0.25"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</row>
    <row r="167" spans="3:26" ht="17.25" x14ac:dyDescent="0.25"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</row>
    <row r="168" spans="3:26" ht="17.25" x14ac:dyDescent="0.25"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</row>
    <row r="169" spans="3:26" ht="17.25" x14ac:dyDescent="0.25"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</row>
    <row r="170" spans="3:26" ht="17.25" x14ac:dyDescent="0.25"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</row>
    <row r="171" spans="3:26" ht="17.25" x14ac:dyDescent="0.25"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</row>
    <row r="172" spans="3:26" ht="17.25" x14ac:dyDescent="0.25"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</row>
    <row r="173" spans="3:26" ht="17.25" x14ac:dyDescent="0.25"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</row>
    <row r="174" spans="3:26" ht="17.25" x14ac:dyDescent="0.25"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</row>
    <row r="175" spans="3:26" ht="17.25" x14ac:dyDescent="0.25"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</row>
    <row r="176" spans="3:26" ht="17.25" x14ac:dyDescent="0.25"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</row>
    <row r="177" spans="3:26" ht="17.25" x14ac:dyDescent="0.25"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</row>
    <row r="178" spans="3:26" ht="17.25" x14ac:dyDescent="0.25"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</row>
    <row r="179" spans="3:26" ht="17.25" x14ac:dyDescent="0.25"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</row>
    <row r="180" spans="3:26" ht="17.25" x14ac:dyDescent="0.25"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</row>
    <row r="181" spans="3:26" ht="17.25" x14ac:dyDescent="0.25"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</row>
    <row r="182" spans="3:26" ht="17.25" x14ac:dyDescent="0.25"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</row>
    <row r="183" spans="3:26" ht="17.25" x14ac:dyDescent="0.25"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</row>
    <row r="184" spans="3:26" ht="17.25" x14ac:dyDescent="0.25"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</row>
    <row r="185" spans="3:26" ht="17.25" x14ac:dyDescent="0.25"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</row>
    <row r="186" spans="3:26" ht="17.25" x14ac:dyDescent="0.25"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</row>
    <row r="187" spans="3:26" ht="17.25" x14ac:dyDescent="0.25"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</row>
    <row r="188" spans="3:26" ht="17.25" x14ac:dyDescent="0.25"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</row>
    <row r="189" spans="3:26" ht="17.25" x14ac:dyDescent="0.25"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</row>
    <row r="190" spans="3:26" ht="17.25" x14ac:dyDescent="0.25"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</row>
    <row r="191" spans="3:26" ht="17.25" x14ac:dyDescent="0.25"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</row>
    <row r="192" spans="3:26" ht="17.25" x14ac:dyDescent="0.25"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</row>
    <row r="193" spans="3:26" ht="17.25" x14ac:dyDescent="0.25"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</row>
    <row r="194" spans="3:26" ht="17.25" x14ac:dyDescent="0.25"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</row>
    <row r="195" spans="3:26" ht="17.25" x14ac:dyDescent="0.25"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</row>
    <row r="196" spans="3:26" ht="17.25" x14ac:dyDescent="0.25"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</row>
    <row r="197" spans="3:26" ht="17.25" x14ac:dyDescent="0.25"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</row>
    <row r="198" spans="3:26" ht="17.25" x14ac:dyDescent="0.25"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</row>
    <row r="199" spans="3:26" ht="17.25" x14ac:dyDescent="0.25"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</row>
    <row r="200" spans="3:26" ht="17.25" x14ac:dyDescent="0.25"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</row>
    <row r="201" spans="3:26" ht="17.25" x14ac:dyDescent="0.25"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</row>
    <row r="202" spans="3:26" ht="17.25" x14ac:dyDescent="0.25"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</row>
    <row r="203" spans="3:26" ht="17.25" x14ac:dyDescent="0.25"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</row>
    <row r="204" spans="3:26" ht="17.25" x14ac:dyDescent="0.25"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</row>
    <row r="205" spans="3:26" ht="17.25" x14ac:dyDescent="0.25"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</row>
    <row r="206" spans="3:26" ht="17.25" x14ac:dyDescent="0.25"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</row>
    <row r="207" spans="3:26" ht="17.25" x14ac:dyDescent="0.25"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</row>
    <row r="208" spans="3:26" ht="17.25" x14ac:dyDescent="0.25"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</row>
    <row r="209" spans="3:26" ht="17.25" x14ac:dyDescent="0.25"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</row>
    <row r="210" spans="3:26" ht="17.25" x14ac:dyDescent="0.25"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</row>
    <row r="211" spans="3:26" ht="17.25" x14ac:dyDescent="0.25"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</row>
    <row r="212" spans="3:26" ht="17.25" x14ac:dyDescent="0.25"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</row>
    <row r="213" spans="3:26" ht="17.25" x14ac:dyDescent="0.25"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</row>
    <row r="214" spans="3:26" ht="17.25" x14ac:dyDescent="0.25"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</row>
    <row r="215" spans="3:26" ht="17.25" x14ac:dyDescent="0.25"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</row>
    <row r="216" spans="3:26" ht="17.25" x14ac:dyDescent="0.25"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</row>
    <row r="217" spans="3:26" ht="17.25" x14ac:dyDescent="0.25"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</row>
    <row r="218" spans="3:26" ht="17.25" x14ac:dyDescent="0.25"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</row>
    <row r="219" spans="3:26" ht="17.25" x14ac:dyDescent="0.25"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</row>
    <row r="220" spans="3:26" ht="17.25" x14ac:dyDescent="0.25"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</row>
    <row r="221" spans="3:26" ht="17.25" x14ac:dyDescent="0.25"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</row>
    <row r="222" spans="3:26" ht="17.25" x14ac:dyDescent="0.25"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</row>
    <row r="223" spans="3:26" ht="17.25" x14ac:dyDescent="0.25"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</row>
    <row r="224" spans="3:26" ht="17.25" x14ac:dyDescent="0.25"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</row>
    <row r="225" spans="3:26" ht="17.25" x14ac:dyDescent="0.25"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</row>
    <row r="226" spans="3:26" ht="17.25" x14ac:dyDescent="0.25"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</row>
    <row r="227" spans="3:26" ht="17.25" x14ac:dyDescent="0.25"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</row>
    <row r="228" spans="3:26" ht="17.25" x14ac:dyDescent="0.25"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</row>
    <row r="229" spans="3:26" ht="17.25" x14ac:dyDescent="0.25"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</row>
    <row r="230" spans="3:26" ht="17.25" x14ac:dyDescent="0.25"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</row>
    <row r="231" spans="3:26" ht="17.25" x14ac:dyDescent="0.25"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</row>
    <row r="232" spans="3:26" ht="17.25" x14ac:dyDescent="0.25"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</row>
    <row r="233" spans="3:26" ht="17.25" x14ac:dyDescent="0.25"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</row>
    <row r="234" spans="3:26" ht="17.25" x14ac:dyDescent="0.25"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</row>
    <row r="235" spans="3:26" ht="17.25" x14ac:dyDescent="0.25"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  <c r="Y235" s="261"/>
      <c r="Z235" s="261"/>
    </row>
    <row r="236" spans="3:26" ht="17.25" x14ac:dyDescent="0.25"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</row>
    <row r="237" spans="3:26" ht="17.25" x14ac:dyDescent="0.25"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</row>
    <row r="238" spans="3:26" ht="17.25" x14ac:dyDescent="0.25"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</row>
    <row r="239" spans="3:26" ht="17.25" x14ac:dyDescent="0.25"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</row>
    <row r="240" spans="3:26" ht="17.25" x14ac:dyDescent="0.25"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</row>
    <row r="241" spans="3:26" ht="17.25" x14ac:dyDescent="0.25"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</row>
    <row r="242" spans="3:26" ht="17.25" x14ac:dyDescent="0.25"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</row>
    <row r="243" spans="3:26" ht="17.25" x14ac:dyDescent="0.25"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</row>
    <row r="244" spans="3:26" ht="17.25" x14ac:dyDescent="0.25"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</row>
    <row r="245" spans="3:26" ht="17.25" x14ac:dyDescent="0.25"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</row>
    <row r="246" spans="3:26" ht="17.25" x14ac:dyDescent="0.25"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  <c r="Y246" s="261"/>
      <c r="Z246" s="261"/>
    </row>
    <row r="247" spans="3:26" ht="17.25" x14ac:dyDescent="0.25">
      <c r="C247" s="261"/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  <c r="Y247" s="261"/>
      <c r="Z247" s="261"/>
    </row>
    <row r="248" spans="3:26" ht="17.25" x14ac:dyDescent="0.25"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</row>
    <row r="249" spans="3:26" ht="17.25" x14ac:dyDescent="0.25"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</row>
    <row r="250" spans="3:26" ht="17.25" x14ac:dyDescent="0.25"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</row>
    <row r="251" spans="3:26" ht="17.25" x14ac:dyDescent="0.25"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</row>
    <row r="252" spans="3:26" ht="17.25" x14ac:dyDescent="0.25"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</row>
    <row r="253" spans="3:26" ht="17.25" x14ac:dyDescent="0.25">
      <c r="C253" s="261"/>
      <c r="D253" s="261"/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</row>
    <row r="254" spans="3:26" ht="17.25" x14ac:dyDescent="0.25"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  <c r="Y254" s="261"/>
      <c r="Z254" s="261"/>
    </row>
    <row r="255" spans="3:26" ht="17.25" x14ac:dyDescent="0.25"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1"/>
      <c r="W255" s="261"/>
      <c r="X255" s="261"/>
      <c r="Y255" s="261"/>
      <c r="Z255" s="261"/>
    </row>
    <row r="256" spans="3:26" ht="17.25" x14ac:dyDescent="0.25"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  <c r="W256" s="261"/>
      <c r="X256" s="261"/>
      <c r="Y256" s="261"/>
      <c r="Z256" s="261"/>
    </row>
    <row r="257" spans="3:26" ht="17.25" x14ac:dyDescent="0.25"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  <c r="W257" s="261"/>
      <c r="X257" s="261"/>
      <c r="Y257" s="261"/>
      <c r="Z257" s="261"/>
    </row>
    <row r="258" spans="3:26" ht="17.25" x14ac:dyDescent="0.25"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</row>
    <row r="259" spans="3:26" ht="17.25" x14ac:dyDescent="0.25"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</row>
    <row r="260" spans="3:26" ht="17.25" x14ac:dyDescent="0.25"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</row>
    <row r="261" spans="3:26" ht="17.25" x14ac:dyDescent="0.25"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</row>
    <row r="262" spans="3:26" ht="17.25" x14ac:dyDescent="0.25"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</row>
    <row r="263" spans="3:26" ht="17.25" x14ac:dyDescent="0.25"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</row>
    <row r="264" spans="3:26" ht="17.25" x14ac:dyDescent="0.25"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</row>
    <row r="265" spans="3:26" ht="17.25" x14ac:dyDescent="0.25"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</row>
    <row r="266" spans="3:26" ht="17.25" x14ac:dyDescent="0.25"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  <c r="Y266" s="261"/>
      <c r="Z266" s="261"/>
    </row>
    <row r="267" spans="3:26" ht="17.25" x14ac:dyDescent="0.25"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</row>
    <row r="268" spans="3:26" ht="17.25" x14ac:dyDescent="0.25"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  <c r="Y268" s="261"/>
      <c r="Z268" s="261"/>
    </row>
    <row r="269" spans="3:26" ht="17.25" x14ac:dyDescent="0.25"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</row>
    <row r="270" spans="3:26" ht="17.25" x14ac:dyDescent="0.25"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</row>
    <row r="271" spans="3:26" ht="17.25" x14ac:dyDescent="0.25"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</row>
    <row r="272" spans="3:26" ht="17.25" x14ac:dyDescent="0.25"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  <c r="Y272" s="261"/>
      <c r="Z272" s="261"/>
    </row>
    <row r="273" spans="3:26" ht="17.25" x14ac:dyDescent="0.25"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</row>
    <row r="274" spans="3:26" ht="17.25" x14ac:dyDescent="0.25"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  <c r="Y274" s="261"/>
      <c r="Z274" s="261"/>
    </row>
    <row r="275" spans="3:26" ht="17.25" x14ac:dyDescent="0.25"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</row>
    <row r="276" spans="3:26" ht="17.25" x14ac:dyDescent="0.25"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</row>
    <row r="277" spans="3:26" ht="17.25" x14ac:dyDescent="0.25"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</row>
    <row r="278" spans="3:26" ht="17.25" x14ac:dyDescent="0.25"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</row>
    <row r="279" spans="3:26" ht="17.25" x14ac:dyDescent="0.25"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</row>
    <row r="280" spans="3:26" ht="17.25" x14ac:dyDescent="0.25"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</row>
    <row r="281" spans="3:26" ht="17.25" x14ac:dyDescent="0.25"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</row>
    <row r="282" spans="3:26" ht="17.25" x14ac:dyDescent="0.25"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</row>
    <row r="283" spans="3:26" ht="17.25" x14ac:dyDescent="0.25"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</row>
    <row r="284" spans="3:26" ht="17.25" x14ac:dyDescent="0.25"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  <c r="Y284" s="261"/>
      <c r="Z284" s="261"/>
    </row>
    <row r="285" spans="3:26" ht="17.25" x14ac:dyDescent="0.25"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</row>
    <row r="286" spans="3:26" ht="17.25" x14ac:dyDescent="0.25"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</row>
    <row r="287" spans="3:26" ht="17.25" x14ac:dyDescent="0.25"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</row>
    <row r="288" spans="3:26" ht="17.25" x14ac:dyDescent="0.25"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</row>
    <row r="289" spans="3:26" ht="17.25" x14ac:dyDescent="0.25"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</row>
    <row r="290" spans="3:26" ht="17.25" x14ac:dyDescent="0.25"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</row>
    <row r="291" spans="3:26" ht="17.25" x14ac:dyDescent="0.25"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</row>
    <row r="292" spans="3:26" ht="17.25" x14ac:dyDescent="0.25"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</row>
    <row r="293" spans="3:26" ht="17.25" x14ac:dyDescent="0.25"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</row>
    <row r="294" spans="3:26" ht="17.25" x14ac:dyDescent="0.25"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</row>
    <row r="295" spans="3:26" ht="17.25" x14ac:dyDescent="0.25"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</row>
    <row r="296" spans="3:26" ht="17.25" x14ac:dyDescent="0.25"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1"/>
    </row>
    <row r="297" spans="3:26" ht="17.25" x14ac:dyDescent="0.25"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</row>
    <row r="298" spans="3:26" ht="17.25" x14ac:dyDescent="0.25"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</row>
    <row r="299" spans="3:26" ht="17.25" x14ac:dyDescent="0.25"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</row>
    <row r="300" spans="3:26" ht="17.25" x14ac:dyDescent="0.25"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</row>
    <row r="301" spans="3:26" ht="17.25" x14ac:dyDescent="0.25"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  <c r="Y301" s="261"/>
      <c r="Z301" s="261"/>
    </row>
    <row r="302" spans="3:26" ht="17.25" x14ac:dyDescent="0.25"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</row>
    <row r="303" spans="3:26" ht="17.25" x14ac:dyDescent="0.25"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</row>
    <row r="304" spans="3:26" ht="17.25" x14ac:dyDescent="0.25"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</row>
    <row r="305" spans="3:26" ht="17.25" x14ac:dyDescent="0.25"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</row>
    <row r="306" spans="3:26" ht="17.25" x14ac:dyDescent="0.25"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</row>
    <row r="307" spans="3:26" ht="17.25" x14ac:dyDescent="0.25"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</row>
    <row r="308" spans="3:26" ht="17.25" x14ac:dyDescent="0.25"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</row>
    <row r="309" spans="3:26" ht="17.25" x14ac:dyDescent="0.25"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</row>
    <row r="310" spans="3:26" ht="17.25" x14ac:dyDescent="0.25"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</row>
    <row r="311" spans="3:26" ht="17.25" x14ac:dyDescent="0.25"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</row>
    <row r="312" spans="3:26" ht="17.25" x14ac:dyDescent="0.25"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</row>
    <row r="313" spans="3:26" ht="17.25" x14ac:dyDescent="0.25"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</row>
    <row r="314" spans="3:26" ht="17.25" x14ac:dyDescent="0.25"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</row>
    <row r="315" spans="3:26" ht="17.25" x14ac:dyDescent="0.25"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</row>
    <row r="316" spans="3:26" ht="17.25" x14ac:dyDescent="0.25"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</row>
    <row r="317" spans="3:26" ht="17.25" x14ac:dyDescent="0.25"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</row>
    <row r="318" spans="3:26" ht="17.25" x14ac:dyDescent="0.25"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  <c r="Y318" s="261"/>
      <c r="Z318" s="261"/>
    </row>
    <row r="319" spans="3:26" ht="17.25" x14ac:dyDescent="0.25"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</row>
    <row r="320" spans="3:26" ht="17.25" x14ac:dyDescent="0.25"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</row>
    <row r="321" spans="3:26" ht="17.25" x14ac:dyDescent="0.25"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</row>
    <row r="322" spans="3:26" ht="17.25" x14ac:dyDescent="0.25"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61"/>
      <c r="U322" s="261"/>
      <c r="V322" s="261"/>
      <c r="W322" s="261"/>
      <c r="X322" s="261"/>
      <c r="Y322" s="261"/>
      <c r="Z322" s="261"/>
    </row>
    <row r="323" spans="3:26" ht="17.25" x14ac:dyDescent="0.25"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</row>
    <row r="324" spans="3:26" ht="17.25" x14ac:dyDescent="0.25"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</row>
    <row r="325" spans="3:26" ht="17.25" x14ac:dyDescent="0.25"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  <c r="Y325" s="261"/>
      <c r="Z325" s="261"/>
    </row>
    <row r="326" spans="3:26" ht="17.25" x14ac:dyDescent="0.25"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</row>
    <row r="327" spans="3:26" ht="17.25" x14ac:dyDescent="0.25"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61"/>
      <c r="U327" s="261"/>
      <c r="V327" s="261"/>
      <c r="W327" s="261"/>
      <c r="X327" s="261"/>
      <c r="Y327" s="261"/>
      <c r="Z327" s="261"/>
    </row>
    <row r="328" spans="3:26" ht="17.25" x14ac:dyDescent="0.25"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  <c r="Y328" s="261"/>
      <c r="Z328" s="261"/>
    </row>
    <row r="329" spans="3:26" ht="17.25" x14ac:dyDescent="0.25"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  <c r="Y329" s="261"/>
      <c r="Z329" s="261"/>
    </row>
    <row r="330" spans="3:26" ht="17.25" x14ac:dyDescent="0.25"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1"/>
      <c r="W330" s="261"/>
      <c r="X330" s="261"/>
      <c r="Y330" s="261"/>
      <c r="Z330" s="261"/>
    </row>
    <row r="331" spans="3:26" ht="17.25" x14ac:dyDescent="0.25"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  <c r="V331" s="261"/>
      <c r="W331" s="261"/>
      <c r="X331" s="261"/>
      <c r="Y331" s="261"/>
      <c r="Z331" s="261"/>
    </row>
    <row r="332" spans="3:26" ht="17.25" x14ac:dyDescent="0.25"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</row>
    <row r="333" spans="3:26" ht="17.25" x14ac:dyDescent="0.25"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</row>
    <row r="334" spans="3:26" ht="17.25" x14ac:dyDescent="0.25"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  <c r="W334" s="261"/>
      <c r="X334" s="261"/>
      <c r="Y334" s="261"/>
      <c r="Z334" s="261"/>
    </row>
    <row r="335" spans="3:26" ht="17.25" x14ac:dyDescent="0.25"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  <c r="W335" s="261"/>
      <c r="X335" s="261"/>
      <c r="Y335" s="261"/>
      <c r="Z335" s="261"/>
    </row>
    <row r="336" spans="3:26" ht="17.25" x14ac:dyDescent="0.25"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61"/>
      <c r="U336" s="261"/>
      <c r="V336" s="261"/>
      <c r="W336" s="261"/>
      <c r="X336" s="261"/>
      <c r="Y336" s="261"/>
      <c r="Z336" s="261"/>
    </row>
    <row r="337" spans="3:26" ht="17.25" x14ac:dyDescent="0.25"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61"/>
      <c r="U337" s="261"/>
      <c r="V337" s="261"/>
      <c r="W337" s="261"/>
      <c r="X337" s="261"/>
      <c r="Y337" s="261"/>
      <c r="Z337" s="261"/>
    </row>
    <row r="338" spans="3:26" ht="17.25" x14ac:dyDescent="0.25"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</row>
    <row r="339" spans="3:26" ht="17.25" x14ac:dyDescent="0.25"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T339" s="261"/>
      <c r="U339" s="261"/>
      <c r="V339" s="261"/>
      <c r="W339" s="261"/>
      <c r="X339" s="261"/>
      <c r="Y339" s="261"/>
      <c r="Z339" s="261"/>
    </row>
    <row r="340" spans="3:26" ht="17.25" x14ac:dyDescent="0.25"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</row>
    <row r="341" spans="3:26" ht="17.25" x14ac:dyDescent="0.25"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  <c r="W341" s="261"/>
      <c r="X341" s="261"/>
      <c r="Y341" s="261"/>
      <c r="Z341" s="261"/>
    </row>
    <row r="342" spans="3:26" ht="17.25" x14ac:dyDescent="0.25"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261"/>
      <c r="V342" s="261"/>
      <c r="W342" s="261"/>
      <c r="X342" s="261"/>
      <c r="Y342" s="261"/>
      <c r="Z342" s="261"/>
    </row>
    <row r="343" spans="3:26" ht="17.25" x14ac:dyDescent="0.25"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T343" s="261"/>
      <c r="U343" s="261"/>
      <c r="V343" s="261"/>
      <c r="W343" s="261"/>
      <c r="X343" s="261"/>
      <c r="Y343" s="261"/>
      <c r="Z343" s="261"/>
    </row>
    <row r="344" spans="3:26" ht="17.25" x14ac:dyDescent="0.25"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1"/>
      <c r="X344" s="261"/>
      <c r="Y344" s="261"/>
      <c r="Z344" s="261"/>
    </row>
    <row r="345" spans="3:26" ht="17.25" x14ac:dyDescent="0.25"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1"/>
      <c r="U345" s="261"/>
      <c r="V345" s="261"/>
      <c r="W345" s="261"/>
      <c r="X345" s="261"/>
      <c r="Y345" s="261"/>
      <c r="Z345" s="261"/>
    </row>
    <row r="346" spans="3:26" ht="17.25" x14ac:dyDescent="0.25"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  <c r="W346" s="261"/>
      <c r="X346" s="261"/>
      <c r="Y346" s="261"/>
      <c r="Z346" s="261"/>
    </row>
    <row r="347" spans="3:26" ht="17.25" x14ac:dyDescent="0.25"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  <c r="W347" s="261"/>
      <c r="X347" s="261"/>
      <c r="Y347" s="261"/>
      <c r="Z347" s="261"/>
    </row>
    <row r="348" spans="3:26" ht="17.25" x14ac:dyDescent="0.25"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T348" s="261"/>
      <c r="U348" s="261"/>
      <c r="V348" s="261"/>
      <c r="W348" s="261"/>
      <c r="X348" s="261"/>
      <c r="Y348" s="261"/>
      <c r="Z348" s="261"/>
    </row>
    <row r="349" spans="3:26" ht="17.25" x14ac:dyDescent="0.25"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1"/>
      <c r="Z349" s="261"/>
    </row>
    <row r="350" spans="3:26" ht="17.25" x14ac:dyDescent="0.25"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1"/>
      <c r="V350" s="261"/>
      <c r="W350" s="261"/>
      <c r="X350" s="261"/>
      <c r="Y350" s="261"/>
      <c r="Z350" s="261"/>
    </row>
    <row r="351" spans="3:26" ht="17.25" x14ac:dyDescent="0.25"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</row>
    <row r="352" spans="3:26" ht="17.25" x14ac:dyDescent="0.25"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</row>
    <row r="353" spans="3:26" ht="17.25" x14ac:dyDescent="0.25"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</row>
    <row r="354" spans="3:26" ht="17.25" x14ac:dyDescent="0.25"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  <c r="Y354" s="261"/>
      <c r="Z354" s="261"/>
    </row>
  </sheetData>
  <autoFilter ref="B5:Z85">
    <sortState ref="B6:Z85">
      <sortCondition ref="B5:B85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56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735" t="s">
        <v>425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16"/>
      <c r="S1" s="16"/>
      <c r="T1" s="16"/>
      <c r="U1" s="16"/>
      <c r="V1" s="16"/>
      <c r="W1" s="16"/>
    </row>
    <row r="2" spans="2:24" ht="24" customHeight="1" x14ac:dyDescent="0.25">
      <c r="B2" s="738" t="s">
        <v>424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16"/>
      <c r="S2" s="16"/>
      <c r="T2" s="16"/>
      <c r="U2" s="16"/>
      <c r="V2" s="16"/>
      <c r="W2" s="16"/>
    </row>
    <row r="3" spans="2:24" ht="17.25" x14ac:dyDescent="0.25">
      <c r="B3" s="337" t="s">
        <v>166</v>
      </c>
      <c r="C3" s="375" t="s">
        <v>2</v>
      </c>
      <c r="D3" s="375" t="s">
        <v>133</v>
      </c>
      <c r="E3" s="375" t="s">
        <v>177</v>
      </c>
      <c r="F3" s="375" t="s">
        <v>178</v>
      </c>
      <c r="G3" s="375" t="s">
        <v>212</v>
      </c>
      <c r="H3" s="375" t="s">
        <v>146</v>
      </c>
      <c r="I3" s="47"/>
      <c r="J3" s="50"/>
      <c r="K3" s="58" t="s">
        <v>170</v>
      </c>
      <c r="L3" s="62" t="s">
        <v>2</v>
      </c>
      <c r="M3" s="62" t="s">
        <v>133</v>
      </c>
      <c r="N3" s="62" t="s">
        <v>177</v>
      </c>
      <c r="O3" s="61" t="s">
        <v>178</v>
      </c>
      <c r="P3" s="59" t="s">
        <v>212</v>
      </c>
      <c r="Q3" s="62" t="s">
        <v>149</v>
      </c>
      <c r="R3" s="18"/>
      <c r="S3" s="18"/>
      <c r="T3" s="18"/>
      <c r="U3" s="18"/>
      <c r="V3" s="18"/>
      <c r="W3" s="18"/>
    </row>
    <row r="4" spans="2:24" ht="18.75" x14ac:dyDescent="0.25">
      <c r="B4" s="256">
        <v>1</v>
      </c>
      <c r="C4" s="443" t="s">
        <v>17</v>
      </c>
      <c r="D4" s="378">
        <v>21</v>
      </c>
      <c r="E4" s="378" t="s">
        <v>441</v>
      </c>
      <c r="F4" s="763" t="s">
        <v>66</v>
      </c>
      <c r="G4" s="378">
        <v>7</v>
      </c>
      <c r="H4" s="379">
        <v>0.55000000000000004</v>
      </c>
      <c r="I4" s="89" t="s">
        <v>216</v>
      </c>
      <c r="J4" s="90"/>
      <c r="K4" s="256">
        <v>1</v>
      </c>
      <c r="L4" s="443" t="s">
        <v>15</v>
      </c>
      <c r="M4" s="378">
        <v>7</v>
      </c>
      <c r="N4" s="378" t="s">
        <v>429</v>
      </c>
      <c r="O4" s="763" t="s">
        <v>39</v>
      </c>
      <c r="P4" s="378">
        <v>6</v>
      </c>
      <c r="Q4" s="378">
        <v>12</v>
      </c>
      <c r="R4" s="17" t="s">
        <v>216</v>
      </c>
      <c r="V4" s="20"/>
      <c r="W4" s="17"/>
    </row>
    <row r="5" spans="2:24" ht="18.75" x14ac:dyDescent="0.25">
      <c r="B5" s="256">
        <v>2</v>
      </c>
      <c r="C5" s="444" t="s">
        <v>15</v>
      </c>
      <c r="D5" s="380">
        <v>7</v>
      </c>
      <c r="E5" s="380" t="s">
        <v>429</v>
      </c>
      <c r="F5" s="764" t="s">
        <v>39</v>
      </c>
      <c r="G5" s="380">
        <v>6</v>
      </c>
      <c r="H5" s="381">
        <v>0.54800000000000004</v>
      </c>
      <c r="I5" s="89"/>
      <c r="J5" s="90"/>
      <c r="K5" s="256">
        <v>2</v>
      </c>
      <c r="L5" s="444" t="s">
        <v>14</v>
      </c>
      <c r="M5" s="380">
        <v>17</v>
      </c>
      <c r="N5" s="380" t="s">
        <v>254</v>
      </c>
      <c r="O5" s="764" t="s">
        <v>30</v>
      </c>
      <c r="P5" s="380">
        <v>6</v>
      </c>
      <c r="Q5" s="380">
        <v>12</v>
      </c>
      <c r="R5" s="17"/>
      <c r="V5" s="20"/>
      <c r="W5" s="17"/>
    </row>
    <row r="6" spans="2:24" ht="18.75" x14ac:dyDescent="0.25">
      <c r="B6" s="256">
        <v>3</v>
      </c>
      <c r="C6" s="443" t="s">
        <v>13</v>
      </c>
      <c r="D6" s="378">
        <v>10</v>
      </c>
      <c r="E6" s="378" t="s">
        <v>368</v>
      </c>
      <c r="F6" s="763" t="s">
        <v>125</v>
      </c>
      <c r="G6" s="378">
        <v>7</v>
      </c>
      <c r="H6" s="379">
        <v>0.53800000000000003</v>
      </c>
      <c r="I6" s="89"/>
      <c r="J6" s="90"/>
      <c r="K6" s="256">
        <v>3</v>
      </c>
      <c r="L6" s="443" t="s">
        <v>17</v>
      </c>
      <c r="M6" s="378">
        <v>8</v>
      </c>
      <c r="N6" s="378" t="s">
        <v>445</v>
      </c>
      <c r="O6" s="763" t="s">
        <v>73</v>
      </c>
      <c r="P6" s="378">
        <v>6</v>
      </c>
      <c r="Q6" s="378">
        <v>11</v>
      </c>
      <c r="R6" s="17"/>
      <c r="V6" s="20"/>
      <c r="W6" s="17"/>
    </row>
    <row r="7" spans="2:24" ht="18.75" x14ac:dyDescent="0.25">
      <c r="B7" s="256">
        <v>4</v>
      </c>
      <c r="C7" s="444" t="s">
        <v>13</v>
      </c>
      <c r="D7" s="380">
        <v>1</v>
      </c>
      <c r="E7" s="380" t="s">
        <v>297</v>
      </c>
      <c r="F7" s="764" t="s">
        <v>119</v>
      </c>
      <c r="G7" s="380">
        <v>7</v>
      </c>
      <c r="H7" s="381">
        <v>0.52400000000000002</v>
      </c>
      <c r="I7" s="89"/>
      <c r="J7" s="90"/>
      <c r="K7" s="256">
        <v>4</v>
      </c>
      <c r="L7" s="444" t="s">
        <v>15</v>
      </c>
      <c r="M7" s="380">
        <v>36</v>
      </c>
      <c r="N7" s="380" t="s">
        <v>433</v>
      </c>
      <c r="O7" s="764" t="s">
        <v>310</v>
      </c>
      <c r="P7" s="380">
        <v>6</v>
      </c>
      <c r="Q7" s="380">
        <v>10</v>
      </c>
      <c r="R7" s="17"/>
      <c r="V7" s="20"/>
      <c r="W7" s="17"/>
    </row>
    <row r="8" spans="2:24" ht="18.75" x14ac:dyDescent="0.25">
      <c r="B8" s="256">
        <v>5</v>
      </c>
      <c r="C8" s="443" t="s">
        <v>15</v>
      </c>
      <c r="D8" s="378">
        <v>24</v>
      </c>
      <c r="E8" s="378" t="s">
        <v>431</v>
      </c>
      <c r="F8" s="763" t="s">
        <v>309</v>
      </c>
      <c r="G8" s="378">
        <v>6</v>
      </c>
      <c r="H8" s="379">
        <v>0.5</v>
      </c>
      <c r="I8" s="89"/>
      <c r="J8" s="90"/>
      <c r="K8" s="256">
        <v>5</v>
      </c>
      <c r="L8" s="443" t="s">
        <v>15</v>
      </c>
      <c r="M8" s="378">
        <v>24</v>
      </c>
      <c r="N8" s="378" t="s">
        <v>431</v>
      </c>
      <c r="O8" s="763" t="s">
        <v>309</v>
      </c>
      <c r="P8" s="378">
        <v>6</v>
      </c>
      <c r="Q8" s="378">
        <v>9</v>
      </c>
      <c r="R8" s="17"/>
      <c r="V8" s="20"/>
      <c r="W8" s="17"/>
    </row>
    <row r="9" spans="2:24" ht="18.75" x14ac:dyDescent="0.25">
      <c r="B9" s="256">
        <v>6</v>
      </c>
      <c r="C9" s="444" t="s">
        <v>15</v>
      </c>
      <c r="D9" s="380">
        <v>89</v>
      </c>
      <c r="E9" s="380" t="s">
        <v>430</v>
      </c>
      <c r="F9" s="764" t="s">
        <v>43</v>
      </c>
      <c r="G9" s="380">
        <v>5</v>
      </c>
      <c r="H9" s="381">
        <v>0.5</v>
      </c>
      <c r="I9" s="89"/>
      <c r="J9" s="90"/>
      <c r="K9" s="256">
        <v>6</v>
      </c>
      <c r="L9" s="444" t="s">
        <v>15</v>
      </c>
      <c r="M9" s="380">
        <v>45</v>
      </c>
      <c r="N9" s="380" t="s">
        <v>434</v>
      </c>
      <c r="O9" s="764" t="s">
        <v>305</v>
      </c>
      <c r="P9" s="380">
        <v>6</v>
      </c>
      <c r="Q9" s="380">
        <v>9</v>
      </c>
      <c r="R9" s="17"/>
      <c r="V9" s="20"/>
      <c r="W9" s="22"/>
    </row>
    <row r="10" spans="2:24" ht="18.75" x14ac:dyDescent="0.25">
      <c r="B10" s="256">
        <v>7</v>
      </c>
      <c r="C10" s="443" t="s">
        <v>17</v>
      </c>
      <c r="D10" s="378">
        <v>4</v>
      </c>
      <c r="E10" s="378" t="s">
        <v>442</v>
      </c>
      <c r="F10" s="763" t="s">
        <v>307</v>
      </c>
      <c r="G10" s="378">
        <v>5</v>
      </c>
      <c r="H10" s="379">
        <v>0.5</v>
      </c>
      <c r="I10" s="89"/>
      <c r="J10" s="90"/>
      <c r="K10" s="256">
        <v>7</v>
      </c>
      <c r="L10" s="443" t="s">
        <v>12</v>
      </c>
      <c r="M10" s="378">
        <v>17</v>
      </c>
      <c r="N10" s="378" t="s">
        <v>475</v>
      </c>
      <c r="O10" s="763" t="s">
        <v>106</v>
      </c>
      <c r="P10" s="378">
        <v>6</v>
      </c>
      <c r="Q10" s="378">
        <v>9</v>
      </c>
      <c r="R10" s="17"/>
      <c r="V10" s="20"/>
      <c r="W10" s="17"/>
    </row>
    <row r="11" spans="2:24" ht="18.75" x14ac:dyDescent="0.25">
      <c r="B11" s="256">
        <v>8</v>
      </c>
      <c r="C11" s="444" t="s">
        <v>13</v>
      </c>
      <c r="D11" s="380">
        <v>34</v>
      </c>
      <c r="E11" s="380" t="s">
        <v>299</v>
      </c>
      <c r="F11" s="764" t="s">
        <v>223</v>
      </c>
      <c r="G11" s="380">
        <v>6</v>
      </c>
      <c r="H11" s="381">
        <v>0.45800000000000002</v>
      </c>
      <c r="I11" s="89"/>
      <c r="J11" s="90"/>
      <c r="K11" s="256">
        <v>8</v>
      </c>
      <c r="L11" s="444" t="s">
        <v>17</v>
      </c>
      <c r="M11" s="380">
        <v>21</v>
      </c>
      <c r="N11" s="380" t="s">
        <v>441</v>
      </c>
      <c r="O11" s="764" t="s">
        <v>66</v>
      </c>
      <c r="P11" s="380">
        <v>7</v>
      </c>
      <c r="Q11" s="380">
        <v>8</v>
      </c>
      <c r="R11" s="17"/>
      <c r="V11" s="20"/>
      <c r="W11" s="17"/>
    </row>
    <row r="12" spans="2:24" ht="18.75" x14ac:dyDescent="0.25">
      <c r="B12" s="256">
        <v>9</v>
      </c>
      <c r="C12" s="443" t="s">
        <v>17</v>
      </c>
      <c r="D12" s="378">
        <v>29</v>
      </c>
      <c r="E12" s="378" t="s">
        <v>444</v>
      </c>
      <c r="F12" s="763" t="s">
        <v>67</v>
      </c>
      <c r="G12" s="378">
        <v>7</v>
      </c>
      <c r="H12" s="379">
        <v>0.45800000000000002</v>
      </c>
      <c r="I12" s="89"/>
      <c r="J12" s="90"/>
      <c r="K12" s="256">
        <v>9</v>
      </c>
      <c r="L12" s="443" t="s">
        <v>13</v>
      </c>
      <c r="M12" s="378">
        <v>10</v>
      </c>
      <c r="N12" s="378" t="s">
        <v>368</v>
      </c>
      <c r="O12" s="763" t="s">
        <v>125</v>
      </c>
      <c r="P12" s="378">
        <v>7</v>
      </c>
      <c r="Q12" s="378">
        <v>8</v>
      </c>
      <c r="R12" s="17"/>
      <c r="V12" s="20"/>
      <c r="W12" s="17"/>
    </row>
    <row r="13" spans="2:24" ht="18.75" x14ac:dyDescent="0.25">
      <c r="B13" s="256">
        <v>10</v>
      </c>
      <c r="C13" s="444" t="s">
        <v>12</v>
      </c>
      <c r="D13" s="380">
        <v>33</v>
      </c>
      <c r="E13" s="380" t="s">
        <v>472</v>
      </c>
      <c r="F13" s="764" t="s">
        <v>339</v>
      </c>
      <c r="G13" s="380">
        <v>6</v>
      </c>
      <c r="H13" s="381">
        <v>0.44400000000000001</v>
      </c>
      <c r="I13" s="89"/>
      <c r="J13" s="90"/>
      <c r="K13" s="256">
        <v>10</v>
      </c>
      <c r="L13" s="444" t="s">
        <v>14</v>
      </c>
      <c r="M13" s="380">
        <v>7</v>
      </c>
      <c r="N13" s="380" t="s">
        <v>257</v>
      </c>
      <c r="O13" s="764" t="s">
        <v>28</v>
      </c>
      <c r="P13" s="380">
        <v>6</v>
      </c>
      <c r="Q13" s="380">
        <v>7</v>
      </c>
      <c r="R13" s="17"/>
      <c r="V13" s="20"/>
      <c r="W13" s="17"/>
      <c r="X13" s="16"/>
    </row>
    <row r="14" spans="2:24" ht="17.25" x14ac:dyDescent="0.25">
      <c r="B14" s="736"/>
      <c r="C14" s="736"/>
      <c r="D14" s="736"/>
      <c r="E14" s="736"/>
      <c r="F14" s="736"/>
      <c r="G14" s="736"/>
      <c r="H14" s="736"/>
      <c r="I14" s="152"/>
      <c r="J14" s="90"/>
      <c r="K14" s="732"/>
      <c r="L14" s="733"/>
      <c r="M14" s="733"/>
      <c r="N14" s="733"/>
      <c r="O14" s="733"/>
      <c r="P14" s="733"/>
      <c r="Q14" s="733"/>
      <c r="R14" s="26"/>
      <c r="S14" s="26"/>
      <c r="T14" s="26"/>
      <c r="U14" s="26"/>
      <c r="V14" s="28"/>
      <c r="W14" s="26"/>
      <c r="X14" s="24"/>
    </row>
    <row r="15" spans="2:24" ht="2.4500000000000002" customHeight="1" x14ac:dyDescent="0.25">
      <c r="B15" s="737"/>
      <c r="C15" s="737"/>
      <c r="D15" s="737"/>
      <c r="E15" s="737"/>
      <c r="F15" s="737"/>
      <c r="G15" s="737"/>
      <c r="H15" s="737"/>
      <c r="I15" s="153"/>
      <c r="J15" s="90"/>
      <c r="K15" s="149"/>
      <c r="L15" s="154"/>
      <c r="M15" s="154"/>
      <c r="N15" s="154"/>
      <c r="O15" s="154"/>
      <c r="P15" s="154"/>
      <c r="Q15" s="154"/>
      <c r="R15" s="17"/>
      <c r="S15" s="17"/>
      <c r="T15" s="17"/>
      <c r="U15" s="17"/>
      <c r="V15" s="20"/>
      <c r="W15" s="17"/>
      <c r="X15" s="16"/>
    </row>
    <row r="16" spans="2:24" ht="17.25" x14ac:dyDescent="0.25">
      <c r="B16" s="63" t="s">
        <v>173</v>
      </c>
      <c r="C16" s="59" t="s">
        <v>2</v>
      </c>
      <c r="D16" s="61" t="s">
        <v>133</v>
      </c>
      <c r="E16" s="61" t="s">
        <v>177</v>
      </c>
      <c r="F16" s="61" t="s">
        <v>178</v>
      </c>
      <c r="G16" s="59" t="s">
        <v>212</v>
      </c>
      <c r="H16" s="62" t="s">
        <v>152</v>
      </c>
      <c r="I16" s="54"/>
      <c r="J16" s="90"/>
      <c r="K16" s="63" t="s">
        <v>164</v>
      </c>
      <c r="L16" s="59" t="s">
        <v>2</v>
      </c>
      <c r="M16" s="61" t="s">
        <v>133</v>
      </c>
      <c r="N16" s="59" t="s">
        <v>177</v>
      </c>
      <c r="O16" s="61" t="s">
        <v>178</v>
      </c>
      <c r="P16" s="61" t="s">
        <v>212</v>
      </c>
      <c r="Q16" s="62" t="s">
        <v>144</v>
      </c>
      <c r="R16" s="17"/>
      <c r="S16" s="17"/>
      <c r="T16" s="17"/>
      <c r="U16" s="17"/>
      <c r="V16" s="20"/>
      <c r="W16" s="17"/>
      <c r="X16" s="16"/>
    </row>
    <row r="17" spans="2:24" ht="18.75" x14ac:dyDescent="0.25">
      <c r="B17" s="256">
        <v>1</v>
      </c>
      <c r="C17" s="443" t="s">
        <v>14</v>
      </c>
      <c r="D17" s="378">
        <v>51</v>
      </c>
      <c r="E17" s="378" t="s">
        <v>263</v>
      </c>
      <c r="F17" s="763" t="s">
        <v>34</v>
      </c>
      <c r="G17" s="378">
        <v>4</v>
      </c>
      <c r="H17" s="379">
        <v>0.65</v>
      </c>
      <c r="I17" s="89" t="s">
        <v>216</v>
      </c>
      <c r="J17" s="90"/>
      <c r="K17" s="256">
        <v>1</v>
      </c>
      <c r="L17" s="443" t="s">
        <v>15</v>
      </c>
      <c r="M17" s="378">
        <v>89</v>
      </c>
      <c r="N17" s="378" t="s">
        <v>430</v>
      </c>
      <c r="O17" s="763" t="s">
        <v>43</v>
      </c>
      <c r="P17" s="378">
        <v>5</v>
      </c>
      <c r="Q17" s="378">
        <v>3</v>
      </c>
      <c r="R17" s="17" t="s">
        <v>216</v>
      </c>
      <c r="T17" s="17"/>
      <c r="U17" s="17"/>
      <c r="V17" s="20"/>
      <c r="W17" s="17"/>
      <c r="X17" s="16"/>
    </row>
    <row r="18" spans="2:24" ht="18.75" x14ac:dyDescent="0.25">
      <c r="B18" s="256">
        <v>2</v>
      </c>
      <c r="C18" s="444" t="s">
        <v>13</v>
      </c>
      <c r="D18" s="380">
        <v>10</v>
      </c>
      <c r="E18" s="380" t="s">
        <v>368</v>
      </c>
      <c r="F18" s="764" t="s">
        <v>125</v>
      </c>
      <c r="G18" s="380">
        <v>7</v>
      </c>
      <c r="H18" s="381">
        <v>0.6</v>
      </c>
      <c r="I18" s="111"/>
      <c r="J18" s="151"/>
      <c r="K18" s="256">
        <v>2</v>
      </c>
      <c r="L18" s="444" t="s">
        <v>13</v>
      </c>
      <c r="M18" s="380">
        <v>34</v>
      </c>
      <c r="N18" s="380" t="s">
        <v>299</v>
      </c>
      <c r="O18" s="764" t="s">
        <v>223</v>
      </c>
      <c r="P18" s="380">
        <v>6</v>
      </c>
      <c r="Q18" s="380">
        <v>3</v>
      </c>
      <c r="R18" s="17"/>
      <c r="T18" s="17"/>
      <c r="V18" s="20"/>
      <c r="W18" s="17"/>
      <c r="X18" s="16"/>
    </row>
    <row r="19" spans="2:24" ht="18.75" x14ac:dyDescent="0.25">
      <c r="B19" s="256">
        <v>3</v>
      </c>
      <c r="C19" s="443" t="s">
        <v>14</v>
      </c>
      <c r="D19" s="378">
        <v>7</v>
      </c>
      <c r="E19" s="378" t="s">
        <v>257</v>
      </c>
      <c r="F19" s="763" t="s">
        <v>28</v>
      </c>
      <c r="G19" s="378">
        <v>6</v>
      </c>
      <c r="H19" s="379">
        <v>0.6</v>
      </c>
      <c r="I19" s="89"/>
      <c r="J19" s="90"/>
      <c r="K19" s="256">
        <v>3</v>
      </c>
      <c r="L19" s="443" t="s">
        <v>12</v>
      </c>
      <c r="M19" s="378">
        <v>24</v>
      </c>
      <c r="N19" s="378" t="s">
        <v>94</v>
      </c>
      <c r="O19" s="763" t="s">
        <v>107</v>
      </c>
      <c r="P19" s="378">
        <v>7</v>
      </c>
      <c r="Q19" s="378">
        <v>3</v>
      </c>
      <c r="R19" s="17"/>
      <c r="T19" s="17"/>
      <c r="V19" s="20"/>
      <c r="W19" s="17"/>
      <c r="X19" s="16"/>
    </row>
    <row r="20" spans="2:24" ht="18.75" x14ac:dyDescent="0.25">
      <c r="B20" s="256">
        <v>4</v>
      </c>
      <c r="C20" s="444" t="s">
        <v>13</v>
      </c>
      <c r="D20" s="380">
        <v>1</v>
      </c>
      <c r="E20" s="380" t="s">
        <v>297</v>
      </c>
      <c r="F20" s="764" t="s">
        <v>119</v>
      </c>
      <c r="G20" s="380">
        <v>7</v>
      </c>
      <c r="H20" s="381">
        <v>0.58299999999999996</v>
      </c>
      <c r="I20" s="89"/>
      <c r="J20" s="90"/>
      <c r="K20" s="256">
        <v>4</v>
      </c>
      <c r="L20" s="444" t="s">
        <v>15</v>
      </c>
      <c r="M20" s="380">
        <v>24</v>
      </c>
      <c r="N20" s="380" t="s">
        <v>431</v>
      </c>
      <c r="O20" s="764" t="s">
        <v>309</v>
      </c>
      <c r="P20" s="380">
        <v>6</v>
      </c>
      <c r="Q20" s="380">
        <v>1</v>
      </c>
      <c r="R20" s="17"/>
      <c r="T20" s="17"/>
      <c r="V20" s="20"/>
      <c r="W20" s="22"/>
      <c r="X20" s="16"/>
    </row>
    <row r="21" spans="2:24" ht="18.75" x14ac:dyDescent="0.25">
      <c r="B21" s="256">
        <v>5</v>
      </c>
      <c r="C21" s="443" t="s">
        <v>15</v>
      </c>
      <c r="D21" s="378">
        <v>24</v>
      </c>
      <c r="E21" s="378" t="s">
        <v>431</v>
      </c>
      <c r="F21" s="763" t="s">
        <v>309</v>
      </c>
      <c r="G21" s="378">
        <v>6</v>
      </c>
      <c r="H21" s="379">
        <v>0.57599999999999996</v>
      </c>
      <c r="I21" s="89"/>
      <c r="J21" s="90"/>
      <c r="K21" s="256">
        <v>5</v>
      </c>
      <c r="L21" s="443" t="s">
        <v>17</v>
      </c>
      <c r="M21" s="378">
        <v>21</v>
      </c>
      <c r="N21" s="378" t="s">
        <v>441</v>
      </c>
      <c r="O21" s="763" t="s">
        <v>66</v>
      </c>
      <c r="P21" s="378">
        <v>7</v>
      </c>
      <c r="Q21" s="378">
        <v>1</v>
      </c>
      <c r="R21" s="17"/>
      <c r="T21" s="17"/>
      <c r="V21" s="20"/>
      <c r="W21" s="17"/>
      <c r="X21" s="17"/>
    </row>
    <row r="22" spans="2:24" ht="18.75" x14ac:dyDescent="0.25">
      <c r="B22" s="256">
        <v>6</v>
      </c>
      <c r="C22" s="444" t="s">
        <v>17</v>
      </c>
      <c r="D22" s="380">
        <v>21</v>
      </c>
      <c r="E22" s="380" t="s">
        <v>441</v>
      </c>
      <c r="F22" s="764" t="s">
        <v>66</v>
      </c>
      <c r="G22" s="380">
        <v>7</v>
      </c>
      <c r="H22" s="381">
        <v>0.57099999999999995</v>
      </c>
      <c r="I22" s="89"/>
      <c r="J22" s="90"/>
      <c r="K22" s="256">
        <v>6</v>
      </c>
      <c r="L22" s="444" t="s">
        <v>13</v>
      </c>
      <c r="M22" s="380">
        <v>1</v>
      </c>
      <c r="N22" s="380" t="s">
        <v>297</v>
      </c>
      <c r="O22" s="764" t="s">
        <v>119</v>
      </c>
      <c r="P22" s="380">
        <v>7</v>
      </c>
      <c r="Q22" s="380">
        <v>1</v>
      </c>
      <c r="R22" s="17"/>
      <c r="T22" s="17"/>
      <c r="V22" s="20"/>
      <c r="W22" s="17"/>
      <c r="X22" s="17"/>
    </row>
    <row r="23" spans="2:24" ht="18.75" x14ac:dyDescent="0.25">
      <c r="B23" s="256">
        <v>7</v>
      </c>
      <c r="C23" s="443" t="s">
        <v>17</v>
      </c>
      <c r="D23" s="378">
        <v>4</v>
      </c>
      <c r="E23" s="378" t="s">
        <v>442</v>
      </c>
      <c r="F23" s="763" t="s">
        <v>307</v>
      </c>
      <c r="G23" s="378">
        <v>5</v>
      </c>
      <c r="H23" s="379">
        <v>0.57099999999999995</v>
      </c>
      <c r="I23" s="89"/>
      <c r="J23" s="90"/>
      <c r="K23" s="256">
        <v>7</v>
      </c>
      <c r="L23" s="443" t="s">
        <v>14</v>
      </c>
      <c r="M23" s="378">
        <v>7</v>
      </c>
      <c r="N23" s="378" t="s">
        <v>257</v>
      </c>
      <c r="O23" s="763" t="s">
        <v>28</v>
      </c>
      <c r="P23" s="378">
        <v>6</v>
      </c>
      <c r="Q23" s="378">
        <v>1</v>
      </c>
      <c r="R23" s="17"/>
      <c r="T23" s="17"/>
      <c r="V23" s="20"/>
      <c r="W23" s="17"/>
      <c r="X23" s="17"/>
    </row>
    <row r="24" spans="2:24" ht="18.75" x14ac:dyDescent="0.25">
      <c r="B24" s="256">
        <v>8</v>
      </c>
      <c r="C24" s="444" t="s">
        <v>15</v>
      </c>
      <c r="D24" s="380">
        <v>7</v>
      </c>
      <c r="E24" s="380" t="s">
        <v>429</v>
      </c>
      <c r="F24" s="764" t="s">
        <v>39</v>
      </c>
      <c r="G24" s="380">
        <v>6</v>
      </c>
      <c r="H24" s="381">
        <v>0.56299999999999994</v>
      </c>
      <c r="I24" s="111"/>
      <c r="J24" s="151"/>
      <c r="K24" s="256">
        <v>8</v>
      </c>
      <c r="L24" s="444" t="s">
        <v>13</v>
      </c>
      <c r="M24" s="380">
        <v>29</v>
      </c>
      <c r="N24" s="380" t="s">
        <v>298</v>
      </c>
      <c r="O24" s="764" t="s">
        <v>126</v>
      </c>
      <c r="P24" s="380">
        <v>6</v>
      </c>
      <c r="Q24" s="380">
        <v>1</v>
      </c>
      <c r="R24" s="17"/>
      <c r="T24" s="17"/>
      <c r="V24" s="20"/>
      <c r="W24" s="17"/>
      <c r="X24" s="17"/>
    </row>
    <row r="25" spans="2:24" ht="18.75" x14ac:dyDescent="0.3">
      <c r="B25" s="256">
        <v>9</v>
      </c>
      <c r="C25" s="443" t="s">
        <v>15</v>
      </c>
      <c r="D25" s="378">
        <v>89</v>
      </c>
      <c r="E25" s="378" t="s">
        <v>430</v>
      </c>
      <c r="F25" s="763" t="s">
        <v>43</v>
      </c>
      <c r="G25" s="378">
        <v>5</v>
      </c>
      <c r="H25" s="379">
        <v>0.55600000000000005</v>
      </c>
      <c r="I25" s="89"/>
      <c r="J25" s="90"/>
      <c r="K25" s="256">
        <v>9</v>
      </c>
      <c r="L25" s="331"/>
      <c r="M25" s="272"/>
      <c r="N25" s="272"/>
      <c r="O25" s="268"/>
      <c r="P25" s="272"/>
      <c r="Q25" s="272"/>
      <c r="R25" s="17"/>
      <c r="T25" s="17"/>
      <c r="V25" s="20"/>
      <c r="W25" s="17"/>
      <c r="X25" s="17"/>
    </row>
    <row r="26" spans="2:24" ht="18.75" x14ac:dyDescent="0.3">
      <c r="B26" s="256">
        <v>10</v>
      </c>
      <c r="C26" s="444" t="s">
        <v>17</v>
      </c>
      <c r="D26" s="380">
        <v>29</v>
      </c>
      <c r="E26" s="380" t="s">
        <v>444</v>
      </c>
      <c r="F26" s="764" t="s">
        <v>67</v>
      </c>
      <c r="G26" s="380">
        <v>7</v>
      </c>
      <c r="H26" s="381">
        <v>0.54800000000000004</v>
      </c>
      <c r="I26" s="111"/>
      <c r="J26" s="151"/>
      <c r="K26" s="256">
        <v>10</v>
      </c>
      <c r="L26" s="332"/>
      <c r="M26" s="273"/>
      <c r="N26" s="273"/>
      <c r="O26" s="270"/>
      <c r="P26" s="273"/>
      <c r="Q26" s="273"/>
      <c r="R26" s="17"/>
      <c r="T26" s="17"/>
      <c r="V26" s="20"/>
      <c r="W26" s="17"/>
      <c r="X26" s="17"/>
    </row>
    <row r="27" spans="2:24" ht="17.25" x14ac:dyDescent="0.25">
      <c r="B27" s="732"/>
      <c r="C27" s="732"/>
      <c r="D27" s="732"/>
      <c r="E27" s="732"/>
      <c r="F27" s="732"/>
      <c r="G27" s="732"/>
      <c r="H27" s="732"/>
      <c r="I27" s="153"/>
      <c r="J27" s="90"/>
      <c r="K27" s="739"/>
      <c r="L27" s="739"/>
      <c r="M27" s="739"/>
      <c r="N27" s="739"/>
      <c r="O27" s="739"/>
      <c r="P27" s="739"/>
      <c r="Q27" s="739"/>
      <c r="R27" s="17"/>
      <c r="S27" s="17"/>
      <c r="T27" s="17"/>
      <c r="V27" s="20"/>
      <c r="W27" s="17"/>
      <c r="X27" s="17"/>
    </row>
    <row r="28" spans="2:24" ht="2.4500000000000002" customHeight="1" x14ac:dyDescent="0.25">
      <c r="B28" s="110"/>
      <c r="C28" s="154"/>
      <c r="D28" s="154"/>
      <c r="E28" s="154"/>
      <c r="F28" s="154"/>
      <c r="G28" s="154"/>
      <c r="H28" s="153"/>
      <c r="I28" s="153"/>
      <c r="J28" s="90"/>
      <c r="K28" s="110"/>
      <c r="L28" s="90"/>
      <c r="M28" s="90"/>
      <c r="N28" s="90"/>
      <c r="O28" s="110"/>
      <c r="P28" s="90"/>
      <c r="Q28" s="90"/>
      <c r="R28" s="17"/>
      <c r="S28" s="17"/>
      <c r="T28" s="17"/>
      <c r="U28" s="17"/>
      <c r="V28" s="20"/>
      <c r="W28" s="17"/>
      <c r="X28" s="17"/>
    </row>
    <row r="29" spans="2:24" ht="17.25" x14ac:dyDescent="0.25">
      <c r="B29" s="63" t="s">
        <v>165</v>
      </c>
      <c r="C29" s="60" t="s">
        <v>2</v>
      </c>
      <c r="D29" s="61" t="s">
        <v>133</v>
      </c>
      <c r="E29" s="61" t="s">
        <v>177</v>
      </c>
      <c r="F29" s="61" t="s">
        <v>178</v>
      </c>
      <c r="G29" s="61" t="s">
        <v>212</v>
      </c>
      <c r="H29" s="59" t="s">
        <v>145</v>
      </c>
      <c r="I29" s="50"/>
      <c r="J29" s="90"/>
      <c r="K29" s="58" t="s">
        <v>174</v>
      </c>
      <c r="L29" s="62" t="s">
        <v>2</v>
      </c>
      <c r="M29" s="62" t="s">
        <v>133</v>
      </c>
      <c r="N29" s="62" t="s">
        <v>177</v>
      </c>
      <c r="O29" s="61" t="s">
        <v>178</v>
      </c>
      <c r="P29" s="61" t="s">
        <v>212</v>
      </c>
      <c r="Q29" s="59" t="s">
        <v>153</v>
      </c>
      <c r="R29" s="17"/>
      <c r="S29" s="17"/>
      <c r="T29" s="17"/>
      <c r="U29" s="17"/>
      <c r="V29" s="20"/>
      <c r="W29" s="17"/>
      <c r="X29" s="17"/>
    </row>
    <row r="30" spans="2:24" ht="18.75" x14ac:dyDescent="0.25">
      <c r="B30" s="256">
        <v>1</v>
      </c>
      <c r="C30" s="443" t="s">
        <v>15</v>
      </c>
      <c r="D30" s="378">
        <v>7</v>
      </c>
      <c r="E30" s="378" t="s">
        <v>429</v>
      </c>
      <c r="F30" s="763" t="s">
        <v>39</v>
      </c>
      <c r="G30" s="378">
        <v>6</v>
      </c>
      <c r="H30" s="378">
        <v>19</v>
      </c>
      <c r="I30" s="83" t="s">
        <v>216</v>
      </c>
      <c r="J30" s="90"/>
      <c r="K30" s="81">
        <v>1</v>
      </c>
      <c r="L30" s="443" t="s">
        <v>17</v>
      </c>
      <c r="M30" s="378">
        <v>21</v>
      </c>
      <c r="N30" s="378" t="s">
        <v>441</v>
      </c>
      <c r="O30" s="763" t="s">
        <v>66</v>
      </c>
      <c r="P30" s="378">
        <v>7</v>
      </c>
      <c r="Q30" s="379">
        <v>1.05</v>
      </c>
      <c r="R30" s="17" t="s">
        <v>216</v>
      </c>
      <c r="S30" s="17"/>
      <c r="W30" s="17"/>
      <c r="X30" s="21"/>
    </row>
    <row r="31" spans="2:24" ht="18.75" x14ac:dyDescent="0.25">
      <c r="B31" s="256">
        <v>2</v>
      </c>
      <c r="C31" s="444" t="s">
        <v>15</v>
      </c>
      <c r="D31" s="380">
        <v>24</v>
      </c>
      <c r="E31" s="380" t="s">
        <v>431</v>
      </c>
      <c r="F31" s="764" t="s">
        <v>309</v>
      </c>
      <c r="G31" s="380">
        <v>6</v>
      </c>
      <c r="H31" s="380">
        <v>12</v>
      </c>
      <c r="I31" s="83"/>
      <c r="J31" s="90"/>
      <c r="K31" s="81">
        <v>2</v>
      </c>
      <c r="L31" s="444" t="s">
        <v>15</v>
      </c>
      <c r="M31" s="380">
        <v>89</v>
      </c>
      <c r="N31" s="380" t="s">
        <v>430</v>
      </c>
      <c r="O31" s="764" t="s">
        <v>43</v>
      </c>
      <c r="P31" s="380">
        <v>5</v>
      </c>
      <c r="Q31" s="381">
        <v>1.042</v>
      </c>
      <c r="R31" s="17"/>
      <c r="S31" s="17"/>
      <c r="W31" s="17"/>
      <c r="X31" s="21"/>
    </row>
    <row r="32" spans="2:24" ht="18.75" x14ac:dyDescent="0.25">
      <c r="B32" s="256">
        <v>3</v>
      </c>
      <c r="C32" s="443" t="s">
        <v>17</v>
      </c>
      <c r="D32" s="378">
        <v>21</v>
      </c>
      <c r="E32" s="378" t="s">
        <v>441</v>
      </c>
      <c r="F32" s="763" t="s">
        <v>66</v>
      </c>
      <c r="G32" s="378">
        <v>7</v>
      </c>
      <c r="H32" s="378">
        <v>12</v>
      </c>
      <c r="I32" s="83"/>
      <c r="J32" s="90"/>
      <c r="K32" s="81">
        <v>3</v>
      </c>
      <c r="L32" s="443" t="s">
        <v>13</v>
      </c>
      <c r="M32" s="378">
        <v>34</v>
      </c>
      <c r="N32" s="378" t="s">
        <v>299</v>
      </c>
      <c r="O32" s="763" t="s">
        <v>223</v>
      </c>
      <c r="P32" s="378">
        <v>6</v>
      </c>
      <c r="Q32" s="379">
        <v>0.95799999999999996</v>
      </c>
      <c r="R32" s="17"/>
      <c r="S32" s="17"/>
      <c r="W32" s="17"/>
      <c r="X32" s="21"/>
    </row>
    <row r="33" spans="2:24" ht="18.75" x14ac:dyDescent="0.25">
      <c r="B33" s="256">
        <v>4</v>
      </c>
      <c r="C33" s="444" t="s">
        <v>14</v>
      </c>
      <c r="D33" s="380">
        <v>7</v>
      </c>
      <c r="E33" s="380" t="s">
        <v>257</v>
      </c>
      <c r="F33" s="764" t="s">
        <v>28</v>
      </c>
      <c r="G33" s="380">
        <v>6</v>
      </c>
      <c r="H33" s="380">
        <v>12</v>
      </c>
      <c r="I33" s="83"/>
      <c r="J33" s="90"/>
      <c r="K33" s="81">
        <v>4</v>
      </c>
      <c r="L33" s="444" t="s">
        <v>14</v>
      </c>
      <c r="M33" s="380">
        <v>7</v>
      </c>
      <c r="N33" s="380" t="s">
        <v>257</v>
      </c>
      <c r="O33" s="764" t="s">
        <v>28</v>
      </c>
      <c r="P33" s="380">
        <v>6</v>
      </c>
      <c r="Q33" s="381">
        <v>0.81299999999999994</v>
      </c>
      <c r="R33" s="17"/>
      <c r="S33" s="17"/>
      <c r="W33" s="22"/>
      <c r="X33" s="21"/>
    </row>
    <row r="34" spans="2:24" ht="18.75" x14ac:dyDescent="0.25">
      <c r="B34" s="256">
        <v>5</v>
      </c>
      <c r="C34" s="443" t="s">
        <v>13</v>
      </c>
      <c r="D34" s="378">
        <v>10</v>
      </c>
      <c r="E34" s="378" t="s">
        <v>368</v>
      </c>
      <c r="F34" s="763" t="s">
        <v>125</v>
      </c>
      <c r="G34" s="378">
        <v>7</v>
      </c>
      <c r="H34" s="378">
        <v>11</v>
      </c>
      <c r="I34" s="83"/>
      <c r="J34" s="90"/>
      <c r="K34" s="81">
        <v>5</v>
      </c>
      <c r="L34" s="443" t="s">
        <v>12</v>
      </c>
      <c r="M34" s="378">
        <v>33</v>
      </c>
      <c r="N34" s="378" t="s">
        <v>472</v>
      </c>
      <c r="O34" s="763" t="s">
        <v>339</v>
      </c>
      <c r="P34" s="378">
        <v>6</v>
      </c>
      <c r="Q34" s="379">
        <v>0.77800000000000002</v>
      </c>
      <c r="R34" s="17"/>
      <c r="S34" s="17"/>
      <c r="W34" s="17"/>
      <c r="X34" s="21"/>
    </row>
    <row r="35" spans="2:24" ht="18.75" x14ac:dyDescent="0.25">
      <c r="B35" s="256">
        <v>6</v>
      </c>
      <c r="C35" s="444" t="s">
        <v>15</v>
      </c>
      <c r="D35" s="380">
        <v>4</v>
      </c>
      <c r="E35" s="380" t="s">
        <v>435</v>
      </c>
      <c r="F35" s="764" t="s">
        <v>42</v>
      </c>
      <c r="G35" s="380">
        <v>6</v>
      </c>
      <c r="H35" s="380">
        <v>11</v>
      </c>
      <c r="I35" s="83"/>
      <c r="J35" s="90"/>
      <c r="K35" s="81">
        <v>6</v>
      </c>
      <c r="L35" s="444" t="s">
        <v>13</v>
      </c>
      <c r="M35" s="380">
        <v>1</v>
      </c>
      <c r="N35" s="380" t="s">
        <v>297</v>
      </c>
      <c r="O35" s="764" t="s">
        <v>119</v>
      </c>
      <c r="P35" s="380">
        <v>7</v>
      </c>
      <c r="Q35" s="381">
        <v>0.76200000000000001</v>
      </c>
      <c r="R35" s="17"/>
      <c r="S35" s="17"/>
      <c r="W35" s="22"/>
      <c r="X35" s="21"/>
    </row>
    <row r="36" spans="2:24" ht="18.75" x14ac:dyDescent="0.25">
      <c r="B36" s="256">
        <v>7</v>
      </c>
      <c r="C36" s="443" t="s">
        <v>15</v>
      </c>
      <c r="D36" s="378">
        <v>89</v>
      </c>
      <c r="E36" s="378" t="s">
        <v>430</v>
      </c>
      <c r="F36" s="763" t="s">
        <v>43</v>
      </c>
      <c r="G36" s="378">
        <v>5</v>
      </c>
      <c r="H36" s="378">
        <v>10</v>
      </c>
      <c r="I36" s="83"/>
      <c r="J36" s="90"/>
      <c r="K36" s="81">
        <v>7</v>
      </c>
      <c r="L36" s="443" t="s">
        <v>15</v>
      </c>
      <c r="M36" s="378">
        <v>24</v>
      </c>
      <c r="N36" s="378" t="s">
        <v>431</v>
      </c>
      <c r="O36" s="763" t="s">
        <v>309</v>
      </c>
      <c r="P36" s="378">
        <v>6</v>
      </c>
      <c r="Q36" s="379">
        <v>0.64300000000000002</v>
      </c>
      <c r="R36" s="17"/>
      <c r="S36" s="17"/>
      <c r="W36" s="17"/>
      <c r="X36" s="21"/>
    </row>
    <row r="37" spans="2:24" ht="18.75" x14ac:dyDescent="0.25">
      <c r="B37" s="256">
        <v>8</v>
      </c>
      <c r="C37" s="444" t="s">
        <v>13</v>
      </c>
      <c r="D37" s="380">
        <v>34</v>
      </c>
      <c r="E37" s="380" t="s">
        <v>299</v>
      </c>
      <c r="F37" s="764" t="s">
        <v>223</v>
      </c>
      <c r="G37" s="380">
        <v>6</v>
      </c>
      <c r="H37" s="380">
        <v>10</v>
      </c>
      <c r="I37" s="83"/>
      <c r="J37" s="90"/>
      <c r="K37" s="256">
        <v>8</v>
      </c>
      <c r="L37" s="444" t="s">
        <v>15</v>
      </c>
      <c r="M37" s="380">
        <v>0</v>
      </c>
      <c r="N37" s="380" t="s">
        <v>294</v>
      </c>
      <c r="O37" s="764" t="s">
        <v>308</v>
      </c>
      <c r="P37" s="380">
        <v>5</v>
      </c>
      <c r="Q37" s="381">
        <v>0.61899999999999999</v>
      </c>
      <c r="R37" s="17"/>
      <c r="S37" s="17"/>
      <c r="W37" s="17"/>
      <c r="X37" s="21"/>
    </row>
    <row r="38" spans="2:24" ht="18.75" x14ac:dyDescent="0.25">
      <c r="B38" s="256">
        <v>9</v>
      </c>
      <c r="C38" s="443" t="s">
        <v>13</v>
      </c>
      <c r="D38" s="378">
        <v>42</v>
      </c>
      <c r="E38" s="378" t="s">
        <v>371</v>
      </c>
      <c r="F38" s="763" t="s">
        <v>355</v>
      </c>
      <c r="G38" s="378">
        <v>7</v>
      </c>
      <c r="H38" s="378">
        <v>10</v>
      </c>
      <c r="I38" s="83"/>
      <c r="J38" s="90"/>
      <c r="K38" s="81">
        <v>9</v>
      </c>
      <c r="L38" s="443" t="s">
        <v>13</v>
      </c>
      <c r="M38" s="378">
        <v>10</v>
      </c>
      <c r="N38" s="378" t="s">
        <v>368</v>
      </c>
      <c r="O38" s="763" t="s">
        <v>125</v>
      </c>
      <c r="P38" s="378">
        <v>7</v>
      </c>
      <c r="Q38" s="379">
        <v>0.61499999999999999</v>
      </c>
      <c r="R38" s="17"/>
      <c r="S38" s="17"/>
      <c r="W38" s="17"/>
      <c r="X38" s="21"/>
    </row>
    <row r="39" spans="2:24" ht="18.75" x14ac:dyDescent="0.25">
      <c r="B39" s="256">
        <v>10</v>
      </c>
      <c r="C39" s="444" t="s">
        <v>12</v>
      </c>
      <c r="D39" s="380">
        <v>9</v>
      </c>
      <c r="E39" s="380" t="s">
        <v>476</v>
      </c>
      <c r="F39" s="764" t="s">
        <v>97</v>
      </c>
      <c r="G39" s="380">
        <v>6</v>
      </c>
      <c r="H39" s="380">
        <v>9</v>
      </c>
      <c r="I39" s="83"/>
      <c r="J39" s="90"/>
      <c r="K39" s="81">
        <v>10</v>
      </c>
      <c r="L39" s="444" t="s">
        <v>15</v>
      </c>
      <c r="M39" s="380">
        <v>7</v>
      </c>
      <c r="N39" s="380" t="s">
        <v>429</v>
      </c>
      <c r="O39" s="764" t="s">
        <v>39</v>
      </c>
      <c r="P39" s="380">
        <v>6</v>
      </c>
      <c r="Q39" s="380">
        <v>0.61299999999999999</v>
      </c>
      <c r="R39" s="17"/>
      <c r="S39" s="17"/>
      <c r="W39" s="23"/>
      <c r="X39" s="21"/>
    </row>
    <row r="40" spans="2:24" ht="17.25" x14ac:dyDescent="0.25">
      <c r="B40" s="732"/>
      <c r="C40" s="732"/>
      <c r="D40" s="732"/>
      <c r="E40" s="732"/>
      <c r="F40" s="732"/>
      <c r="G40" s="732"/>
      <c r="H40" s="732"/>
      <c r="I40" s="154"/>
      <c r="J40" s="90"/>
      <c r="K40" s="732"/>
      <c r="L40" s="733"/>
      <c r="M40" s="733"/>
      <c r="N40" s="733"/>
      <c r="O40" s="733"/>
      <c r="P40" s="733"/>
      <c r="Q40" s="733"/>
      <c r="R40" s="17"/>
      <c r="S40" s="17"/>
      <c r="T40" s="17"/>
      <c r="U40" s="17"/>
      <c r="V40" s="20"/>
      <c r="W40" s="23"/>
      <c r="X40" s="21"/>
    </row>
    <row r="41" spans="2:24" ht="2.4500000000000002" customHeight="1" x14ac:dyDescent="0.25">
      <c r="B41" s="110"/>
      <c r="C41" s="154"/>
      <c r="D41" s="154"/>
      <c r="E41" s="154"/>
      <c r="F41" s="154"/>
      <c r="G41" s="154"/>
      <c r="H41" s="154"/>
      <c r="I41" s="154"/>
      <c r="J41" s="90"/>
      <c r="K41" s="110"/>
      <c r="L41" s="90"/>
      <c r="M41" s="90"/>
      <c r="N41" s="90"/>
      <c r="O41" s="110"/>
      <c r="P41" s="90"/>
      <c r="Q41" s="93"/>
      <c r="R41" s="17"/>
      <c r="S41" s="17"/>
      <c r="T41" s="17"/>
      <c r="U41" s="17"/>
      <c r="V41" s="20"/>
      <c r="W41" s="23"/>
      <c r="X41" s="21"/>
    </row>
    <row r="42" spans="2:24" ht="17.25" x14ac:dyDescent="0.25">
      <c r="B42" s="251" t="s">
        <v>159</v>
      </c>
      <c r="C42" s="254" t="s">
        <v>2</v>
      </c>
      <c r="D42" s="254" t="s">
        <v>133</v>
      </c>
      <c r="E42" s="253" t="s">
        <v>177</v>
      </c>
      <c r="F42" s="252" t="s">
        <v>178</v>
      </c>
      <c r="G42" s="254" t="s">
        <v>212</v>
      </c>
      <c r="H42" s="255" t="s">
        <v>139</v>
      </c>
      <c r="I42" s="250"/>
      <c r="J42" s="257"/>
      <c r="K42" s="251" t="s">
        <v>179</v>
      </c>
      <c r="L42" s="254" t="s">
        <v>2</v>
      </c>
      <c r="M42" s="252" t="s">
        <v>133</v>
      </c>
      <c r="N42" s="254" t="s">
        <v>177</v>
      </c>
      <c r="O42" s="254" t="s">
        <v>178</v>
      </c>
      <c r="P42" s="252" t="s">
        <v>212</v>
      </c>
      <c r="Q42" s="255" t="s">
        <v>140</v>
      </c>
      <c r="R42" s="17"/>
      <c r="S42" s="17"/>
      <c r="T42" s="17"/>
      <c r="U42" s="17"/>
      <c r="V42" s="20"/>
      <c r="W42" s="17"/>
      <c r="X42" s="17"/>
    </row>
    <row r="43" spans="2:24" ht="18.75" x14ac:dyDescent="0.25">
      <c r="B43" s="256">
        <v>1</v>
      </c>
      <c r="C43" s="443" t="s">
        <v>15</v>
      </c>
      <c r="D43" s="378">
        <v>24</v>
      </c>
      <c r="E43" s="378" t="s">
        <v>431</v>
      </c>
      <c r="F43" s="763" t="s">
        <v>309</v>
      </c>
      <c r="G43" s="378">
        <v>6</v>
      </c>
      <c r="H43" s="378">
        <v>20</v>
      </c>
      <c r="I43" s="378">
        <v>9</v>
      </c>
      <c r="J43" s="257"/>
      <c r="K43" s="256">
        <v>1</v>
      </c>
      <c r="L43" s="443" t="s">
        <v>15</v>
      </c>
      <c r="M43" s="378">
        <v>7</v>
      </c>
      <c r="N43" s="378" t="s">
        <v>429</v>
      </c>
      <c r="O43" s="763" t="s">
        <v>39</v>
      </c>
      <c r="P43" s="378">
        <v>6</v>
      </c>
      <c r="Q43" s="378">
        <v>17</v>
      </c>
      <c r="R43" s="17" t="s">
        <v>216</v>
      </c>
      <c r="U43" s="17"/>
      <c r="V43" s="20"/>
      <c r="W43" s="17"/>
      <c r="X43" s="17"/>
    </row>
    <row r="44" spans="2:24" ht="18.75" x14ac:dyDescent="0.25">
      <c r="B44" s="256">
        <v>2</v>
      </c>
      <c r="C44" s="444" t="s">
        <v>13</v>
      </c>
      <c r="D44" s="380">
        <v>34</v>
      </c>
      <c r="E44" s="380" t="s">
        <v>299</v>
      </c>
      <c r="F44" s="764" t="s">
        <v>223</v>
      </c>
      <c r="G44" s="380">
        <v>6</v>
      </c>
      <c r="H44" s="380">
        <v>15</v>
      </c>
      <c r="I44" s="378">
        <v>9</v>
      </c>
      <c r="J44" s="257"/>
      <c r="K44" s="256">
        <v>2</v>
      </c>
      <c r="L44" s="444" t="s">
        <v>15</v>
      </c>
      <c r="M44" s="380">
        <v>24</v>
      </c>
      <c r="N44" s="380" t="s">
        <v>431</v>
      </c>
      <c r="O44" s="764" t="s">
        <v>309</v>
      </c>
      <c r="P44" s="380">
        <v>6</v>
      </c>
      <c r="Q44" s="380">
        <v>14</v>
      </c>
      <c r="R44" s="17"/>
      <c r="U44" s="17"/>
      <c r="V44" s="20"/>
      <c r="W44" s="17"/>
      <c r="X44" s="17"/>
    </row>
    <row r="45" spans="2:24" ht="18.75" x14ac:dyDescent="0.25">
      <c r="B45" s="256">
        <v>3</v>
      </c>
      <c r="C45" s="443" t="s">
        <v>13</v>
      </c>
      <c r="D45" s="378">
        <v>42</v>
      </c>
      <c r="E45" s="378" t="s">
        <v>371</v>
      </c>
      <c r="F45" s="763" t="s">
        <v>355</v>
      </c>
      <c r="G45" s="378">
        <v>7</v>
      </c>
      <c r="H45" s="378">
        <v>14</v>
      </c>
      <c r="I45" s="378">
        <v>8</v>
      </c>
      <c r="J45" s="257"/>
      <c r="K45" s="256">
        <v>2</v>
      </c>
      <c r="L45" s="443" t="s">
        <v>13</v>
      </c>
      <c r="M45" s="378">
        <v>10</v>
      </c>
      <c r="N45" s="378" t="s">
        <v>368</v>
      </c>
      <c r="O45" s="763" t="s">
        <v>125</v>
      </c>
      <c r="P45" s="378">
        <v>7</v>
      </c>
      <c r="Q45" s="378">
        <v>14</v>
      </c>
      <c r="R45" s="17"/>
      <c r="U45" s="17"/>
      <c r="V45" s="20"/>
      <c r="W45" s="17"/>
      <c r="X45" s="17"/>
    </row>
    <row r="46" spans="2:24" ht="18.75" x14ac:dyDescent="0.25">
      <c r="B46" s="256">
        <v>4</v>
      </c>
      <c r="C46" s="444" t="s">
        <v>15</v>
      </c>
      <c r="D46" s="380">
        <v>1</v>
      </c>
      <c r="E46" s="380" t="s">
        <v>436</v>
      </c>
      <c r="F46" s="764" t="s">
        <v>40</v>
      </c>
      <c r="G46" s="380">
        <v>6</v>
      </c>
      <c r="H46" s="380">
        <v>13</v>
      </c>
      <c r="I46" s="378">
        <v>8</v>
      </c>
      <c r="J46" s="257"/>
      <c r="K46" s="256">
        <v>3</v>
      </c>
      <c r="L46" s="444" t="s">
        <v>15</v>
      </c>
      <c r="M46" s="380">
        <v>89</v>
      </c>
      <c r="N46" s="380" t="s">
        <v>430</v>
      </c>
      <c r="O46" s="764" t="s">
        <v>43</v>
      </c>
      <c r="P46" s="380">
        <v>5</v>
      </c>
      <c r="Q46" s="380">
        <v>12</v>
      </c>
      <c r="R46" s="17"/>
      <c r="U46" s="17"/>
      <c r="V46" s="20"/>
      <c r="W46" s="17"/>
      <c r="X46" s="17"/>
    </row>
    <row r="47" spans="2:24" ht="18.75" x14ac:dyDescent="0.25">
      <c r="B47" s="256">
        <v>4</v>
      </c>
      <c r="C47" s="443" t="s">
        <v>14</v>
      </c>
      <c r="D47" s="378">
        <v>17</v>
      </c>
      <c r="E47" s="378" t="s">
        <v>254</v>
      </c>
      <c r="F47" s="763" t="s">
        <v>30</v>
      </c>
      <c r="G47" s="378">
        <v>6</v>
      </c>
      <c r="H47" s="378">
        <v>13</v>
      </c>
      <c r="I47" s="378">
        <v>8</v>
      </c>
      <c r="J47" s="257"/>
      <c r="K47" s="256">
        <v>4</v>
      </c>
      <c r="L47" s="443" t="s">
        <v>13</v>
      </c>
      <c r="M47" s="378">
        <v>34</v>
      </c>
      <c r="N47" s="378" t="s">
        <v>299</v>
      </c>
      <c r="O47" s="763" t="s">
        <v>223</v>
      </c>
      <c r="P47" s="378">
        <v>6</v>
      </c>
      <c r="Q47" s="378">
        <v>11</v>
      </c>
      <c r="R47" s="17"/>
      <c r="U47" s="17"/>
      <c r="V47" s="20"/>
      <c r="W47" s="17"/>
      <c r="X47" s="17"/>
    </row>
    <row r="48" spans="2:24" ht="18.75" x14ac:dyDescent="0.25">
      <c r="B48" s="256">
        <v>4</v>
      </c>
      <c r="C48" s="444" t="s">
        <v>17</v>
      </c>
      <c r="D48" s="380">
        <v>21</v>
      </c>
      <c r="E48" s="380" t="s">
        <v>441</v>
      </c>
      <c r="F48" s="764" t="s">
        <v>66</v>
      </c>
      <c r="G48" s="380">
        <v>7</v>
      </c>
      <c r="H48" s="380">
        <v>13</v>
      </c>
      <c r="I48" s="378">
        <v>8</v>
      </c>
      <c r="J48" s="257"/>
      <c r="K48" s="256">
        <v>4</v>
      </c>
      <c r="L48" s="444" t="s">
        <v>17</v>
      </c>
      <c r="M48" s="380">
        <v>21</v>
      </c>
      <c r="N48" s="380" t="s">
        <v>441</v>
      </c>
      <c r="O48" s="764" t="s">
        <v>66</v>
      </c>
      <c r="P48" s="380">
        <v>7</v>
      </c>
      <c r="Q48" s="380">
        <v>11</v>
      </c>
      <c r="R48" s="17"/>
      <c r="U48" s="17"/>
      <c r="V48" s="20"/>
      <c r="W48" s="17"/>
      <c r="X48" s="17"/>
    </row>
    <row r="49" spans="2:24" ht="18.75" x14ac:dyDescent="0.25">
      <c r="B49" s="256">
        <v>5</v>
      </c>
      <c r="C49" s="443" t="s">
        <v>13</v>
      </c>
      <c r="D49" s="378">
        <v>10</v>
      </c>
      <c r="E49" s="378" t="s">
        <v>368</v>
      </c>
      <c r="F49" s="763" t="s">
        <v>125</v>
      </c>
      <c r="G49" s="378">
        <v>7</v>
      </c>
      <c r="H49" s="378">
        <v>11</v>
      </c>
      <c r="I49" s="378">
        <v>8</v>
      </c>
      <c r="J49" s="257"/>
      <c r="K49" s="256">
        <v>4</v>
      </c>
      <c r="L49" s="443" t="s">
        <v>15</v>
      </c>
      <c r="M49" s="378">
        <v>45</v>
      </c>
      <c r="N49" s="378" t="s">
        <v>434</v>
      </c>
      <c r="O49" s="763" t="s">
        <v>305</v>
      </c>
      <c r="P49" s="378">
        <v>6</v>
      </c>
      <c r="Q49" s="378">
        <v>11</v>
      </c>
      <c r="R49" s="17"/>
      <c r="U49" s="17"/>
      <c r="V49" s="20"/>
      <c r="W49" s="17"/>
      <c r="X49" s="17"/>
    </row>
    <row r="50" spans="2:24" ht="18.75" x14ac:dyDescent="0.25">
      <c r="B50" s="256">
        <v>5</v>
      </c>
      <c r="C50" s="444" t="s">
        <v>15</v>
      </c>
      <c r="D50" s="380">
        <v>89</v>
      </c>
      <c r="E50" s="380" t="s">
        <v>430</v>
      </c>
      <c r="F50" s="764" t="s">
        <v>43</v>
      </c>
      <c r="G50" s="380">
        <v>5</v>
      </c>
      <c r="H50" s="380">
        <v>11</v>
      </c>
      <c r="I50" s="378">
        <v>7</v>
      </c>
      <c r="J50" s="257"/>
      <c r="K50" s="256">
        <v>4</v>
      </c>
      <c r="L50" s="444" t="s">
        <v>17</v>
      </c>
      <c r="M50" s="380">
        <v>29</v>
      </c>
      <c r="N50" s="380" t="s">
        <v>444</v>
      </c>
      <c r="O50" s="764" t="s">
        <v>67</v>
      </c>
      <c r="P50" s="380">
        <v>7</v>
      </c>
      <c r="Q50" s="380">
        <v>11</v>
      </c>
      <c r="R50" s="17"/>
      <c r="U50" s="17"/>
      <c r="V50" s="20"/>
      <c r="W50" s="17"/>
      <c r="X50" s="17"/>
    </row>
    <row r="51" spans="2:24" ht="18.75" x14ac:dyDescent="0.25">
      <c r="B51" s="256">
        <v>5</v>
      </c>
      <c r="C51" s="443" t="s">
        <v>17</v>
      </c>
      <c r="D51" s="378">
        <v>91</v>
      </c>
      <c r="E51" s="378" t="s">
        <v>449</v>
      </c>
      <c r="F51" s="763" t="s">
        <v>76</v>
      </c>
      <c r="G51" s="378">
        <v>6</v>
      </c>
      <c r="H51" s="378">
        <v>11</v>
      </c>
      <c r="I51" s="378">
        <v>7</v>
      </c>
      <c r="J51" s="257"/>
      <c r="K51" s="256">
        <v>4</v>
      </c>
      <c r="L51" s="443" t="s">
        <v>13</v>
      </c>
      <c r="M51" s="378">
        <v>1</v>
      </c>
      <c r="N51" s="378" t="s">
        <v>297</v>
      </c>
      <c r="O51" s="763" t="s">
        <v>119</v>
      </c>
      <c r="P51" s="378">
        <v>7</v>
      </c>
      <c r="Q51" s="378">
        <v>11</v>
      </c>
      <c r="R51" s="17"/>
      <c r="U51" s="17"/>
      <c r="V51" s="20"/>
      <c r="W51" s="22"/>
      <c r="X51" s="17"/>
    </row>
    <row r="52" spans="2:24" ht="18.75" x14ac:dyDescent="0.25">
      <c r="B52" s="256">
        <v>6</v>
      </c>
      <c r="C52" s="444" t="s">
        <v>15</v>
      </c>
      <c r="D52" s="380">
        <v>7</v>
      </c>
      <c r="E52" s="380" t="s">
        <v>429</v>
      </c>
      <c r="F52" s="764" t="s">
        <v>39</v>
      </c>
      <c r="G52" s="380">
        <v>6</v>
      </c>
      <c r="H52" s="380">
        <v>10</v>
      </c>
      <c r="I52" s="378">
        <v>7</v>
      </c>
      <c r="J52" s="257"/>
      <c r="K52" s="256">
        <v>5</v>
      </c>
      <c r="L52" s="444" t="s">
        <v>15</v>
      </c>
      <c r="M52" s="380">
        <v>36</v>
      </c>
      <c r="N52" s="380" t="s">
        <v>433</v>
      </c>
      <c r="O52" s="764" t="s">
        <v>310</v>
      </c>
      <c r="P52" s="380">
        <v>6</v>
      </c>
      <c r="Q52" s="380">
        <v>10</v>
      </c>
      <c r="R52" s="17"/>
      <c r="U52" s="17"/>
      <c r="V52" s="20"/>
      <c r="W52" s="22"/>
      <c r="X52" s="17"/>
    </row>
    <row r="53" spans="2:24" ht="16.5" x14ac:dyDescent="0.25">
      <c r="B53" s="734"/>
      <c r="C53" s="734"/>
      <c r="D53" s="734"/>
      <c r="E53" s="734"/>
      <c r="F53" s="734"/>
      <c r="G53" s="734"/>
      <c r="H53" s="734"/>
      <c r="I53" s="46"/>
      <c r="J53" s="17"/>
      <c r="K53" s="734"/>
      <c r="L53" s="734"/>
      <c r="M53" s="734"/>
      <c r="N53" s="734"/>
      <c r="O53" s="734"/>
      <c r="P53" s="734"/>
      <c r="Q53" s="734"/>
      <c r="R53" s="17"/>
      <c r="S53" s="17"/>
      <c r="T53" s="17"/>
      <c r="U53" s="17"/>
      <c r="V53" s="20"/>
      <c r="W53" s="17"/>
      <c r="X53" s="17"/>
    </row>
    <row r="54" spans="2:24" ht="16.5" x14ac:dyDescent="0.25">
      <c r="B54" s="16"/>
      <c r="C54" s="16"/>
      <c r="D54" s="16"/>
      <c r="E54" s="16"/>
      <c r="F54" s="16"/>
      <c r="G54" s="16"/>
      <c r="H54" s="16"/>
      <c r="I54" s="45"/>
      <c r="J54" s="16"/>
      <c r="K54" s="19"/>
      <c r="L54" s="19"/>
      <c r="M54" s="19"/>
      <c r="N54" s="19"/>
      <c r="O54" s="20"/>
      <c r="P54" s="19"/>
      <c r="Q54" s="19"/>
      <c r="R54" s="17"/>
      <c r="S54" s="17"/>
      <c r="T54" s="17"/>
      <c r="U54" s="17"/>
      <c r="V54" s="20"/>
      <c r="W54" s="17"/>
      <c r="X54" s="17"/>
    </row>
    <row r="55" spans="2:24" ht="16.5" x14ac:dyDescent="0.25">
      <c r="B55" s="17"/>
      <c r="C55" s="17"/>
      <c r="D55" s="17"/>
      <c r="E55" s="17"/>
      <c r="F55" s="17"/>
      <c r="G55" s="17"/>
      <c r="H55" s="17"/>
      <c r="I55" s="55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0"/>
      <c r="W55" s="17"/>
      <c r="X55" s="17"/>
    </row>
    <row r="56" spans="2:24" ht="16.5" x14ac:dyDescent="0.25">
      <c r="B56" s="17"/>
      <c r="C56" s="17"/>
      <c r="D56" s="17"/>
      <c r="E56" s="17"/>
      <c r="F56" s="17"/>
      <c r="G56" s="17"/>
      <c r="H56" s="17"/>
      <c r="I56" s="55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0"/>
      <c r="W56" s="17"/>
      <c r="X56" s="17"/>
    </row>
    <row r="57" spans="2:24" x14ac:dyDescent="0.25">
      <c r="B57" s="16"/>
      <c r="C57" s="16"/>
      <c r="D57" s="16"/>
      <c r="E57" s="16"/>
      <c r="F57" s="16"/>
      <c r="G57" s="16"/>
      <c r="H57" s="16"/>
      <c r="I57" s="4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0"/>
      <c r="W57" s="16"/>
      <c r="X57" s="16"/>
    </row>
    <row r="58" spans="2:24" x14ac:dyDescent="0.25">
      <c r="B58" s="16"/>
      <c r="C58" s="16"/>
      <c r="D58" s="16"/>
      <c r="E58" s="16"/>
      <c r="F58" s="16"/>
      <c r="G58" s="16"/>
      <c r="H58" s="16"/>
      <c r="I58" s="45"/>
      <c r="J58" s="16"/>
      <c r="K58" s="16"/>
      <c r="L58" s="16"/>
      <c r="M58" s="390"/>
      <c r="N58" s="16"/>
      <c r="O58" s="16"/>
      <c r="P58" s="16"/>
      <c r="Q58" s="16"/>
      <c r="R58" s="16"/>
      <c r="S58" s="16"/>
      <c r="T58" s="16"/>
      <c r="U58" s="16"/>
      <c r="V58" s="20"/>
      <c r="W58" s="16"/>
      <c r="X58" s="16"/>
    </row>
    <row r="59" spans="2:24" ht="23.25" hidden="1" x14ac:dyDescent="0.35">
      <c r="D59" s="64" t="s">
        <v>220</v>
      </c>
    </row>
    <row r="89" spans="6:9" ht="16.5" x14ac:dyDescent="0.25">
      <c r="F89" s="19"/>
      <c r="G89" s="17"/>
      <c r="H89" s="19"/>
      <c r="I89" s="51"/>
    </row>
    <row r="90" spans="6:9" ht="16.5" x14ac:dyDescent="0.25">
      <c r="F90" s="19"/>
      <c r="G90" s="17"/>
      <c r="H90" s="19"/>
      <c r="I90" s="51"/>
    </row>
    <row r="91" spans="6:9" ht="16.5" x14ac:dyDescent="0.25">
      <c r="F91" s="19"/>
      <c r="G91" s="17"/>
      <c r="H91" s="19"/>
      <c r="I91" s="51"/>
    </row>
    <row r="92" spans="6:9" ht="16.5" x14ac:dyDescent="0.25">
      <c r="F92" s="19"/>
      <c r="G92" s="17"/>
      <c r="H92" s="19"/>
      <c r="I92" s="51"/>
    </row>
    <row r="93" spans="6:9" ht="16.5" x14ac:dyDescent="0.25">
      <c r="F93" s="19"/>
      <c r="G93" s="17"/>
      <c r="H93" s="19"/>
      <c r="I93" s="51"/>
    </row>
    <row r="94" spans="6:9" ht="16.5" x14ac:dyDescent="0.25">
      <c r="F94" s="19"/>
      <c r="G94" s="17"/>
      <c r="H94" s="19"/>
      <c r="I94" s="51"/>
    </row>
    <row r="95" spans="6:9" ht="16.5" x14ac:dyDescent="0.25">
      <c r="F95" s="19"/>
      <c r="G95" s="17"/>
      <c r="H95" s="19"/>
      <c r="I95" s="51"/>
    </row>
    <row r="96" spans="6:9" ht="16.5" x14ac:dyDescent="0.25">
      <c r="F96" s="19"/>
      <c r="G96" s="17"/>
      <c r="H96" s="19"/>
      <c r="I96" s="51"/>
    </row>
    <row r="97" spans="6:9" ht="16.5" x14ac:dyDescent="0.25">
      <c r="F97" s="17"/>
      <c r="G97" s="17"/>
      <c r="H97" s="19"/>
      <c r="I97" s="51"/>
    </row>
    <row r="98" spans="6:9" ht="16.5" x14ac:dyDescent="0.25">
      <c r="F98" s="17"/>
      <c r="G98" s="17"/>
      <c r="H98" s="19"/>
      <c r="I98" s="51"/>
    </row>
    <row r="100" spans="6:9" ht="16.5" x14ac:dyDescent="0.25">
      <c r="F100" s="17"/>
      <c r="G100" s="17"/>
      <c r="H100" s="17"/>
      <c r="I100" s="55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73"/>
  <sheetViews>
    <sheetView zoomScaleNormal="100" workbookViewId="0"/>
  </sheetViews>
  <sheetFormatPr defaultRowHeight="17.25" x14ac:dyDescent="0.3"/>
  <cols>
    <col min="1" max="1" width="2.85546875" style="42" customWidth="1"/>
    <col min="2" max="2" width="7.28515625" style="156" customWidth="1"/>
    <col min="3" max="3" width="25" style="43" bestFit="1" customWidth="1"/>
    <col min="4" max="4" width="19.28515625" style="2" bestFit="1" customWidth="1"/>
    <col min="5" max="5" width="9.85546875" style="43" bestFit="1" customWidth="1"/>
    <col min="6" max="7" width="6.140625" style="43" customWidth="1"/>
    <col min="8" max="8" width="9.85546875" style="43" bestFit="1" customWidth="1"/>
    <col min="9" max="9" width="7.7109375" style="43" bestFit="1" customWidth="1"/>
    <col min="10" max="14" width="9.85546875" style="43" bestFit="1" customWidth="1"/>
    <col min="15" max="15" width="7" style="43" bestFit="1" customWidth="1"/>
    <col min="16" max="16" width="12.7109375" style="43" bestFit="1" customWidth="1"/>
    <col min="17" max="17" width="14" style="43" bestFit="1" customWidth="1"/>
    <col min="18" max="19" width="16.28515625" style="43" bestFit="1" customWidth="1"/>
    <col min="20" max="21" width="12.7109375" style="43" bestFit="1" customWidth="1"/>
    <col min="22" max="22" width="14.140625" customWidth="1"/>
    <col min="23" max="23" width="19.28515625" bestFit="1" customWidth="1"/>
  </cols>
  <sheetData>
    <row r="2" spans="2:23" ht="28.5" x14ac:dyDescent="0.45">
      <c r="B2" s="740" t="s">
        <v>5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</row>
    <row r="3" spans="2:23" x14ac:dyDescent="0.3"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</row>
    <row r="4" spans="2:23" ht="18.75" x14ac:dyDescent="0.25">
      <c r="B4" s="258" t="s">
        <v>133</v>
      </c>
      <c r="C4" s="258" t="s">
        <v>19</v>
      </c>
      <c r="D4" s="258" t="s">
        <v>134</v>
      </c>
      <c r="E4" s="386" t="s">
        <v>3</v>
      </c>
      <c r="F4" s="387" t="s">
        <v>0</v>
      </c>
      <c r="G4" s="386" t="s">
        <v>1</v>
      </c>
      <c r="H4" s="388" t="s">
        <v>180</v>
      </c>
      <c r="I4" s="387" t="s">
        <v>181</v>
      </c>
      <c r="J4" s="387" t="s">
        <v>139</v>
      </c>
      <c r="K4" s="387" t="s">
        <v>182</v>
      </c>
      <c r="L4" s="387" t="s">
        <v>183</v>
      </c>
      <c r="M4" s="387" t="s">
        <v>184</v>
      </c>
      <c r="N4" s="386" t="s">
        <v>140</v>
      </c>
      <c r="O4" s="386" t="s">
        <v>15</v>
      </c>
      <c r="P4" s="386" t="s">
        <v>185</v>
      </c>
      <c r="Q4" s="386" t="s">
        <v>186</v>
      </c>
      <c r="R4" s="386" t="s">
        <v>187</v>
      </c>
      <c r="S4" s="386" t="s">
        <v>188</v>
      </c>
      <c r="T4" s="386" t="s">
        <v>152</v>
      </c>
      <c r="U4" s="389" t="s">
        <v>189</v>
      </c>
    </row>
    <row r="5" spans="2:23" ht="18.75" x14ac:dyDescent="0.25">
      <c r="B5" s="258" t="s">
        <v>133</v>
      </c>
      <c r="C5" s="258" t="s">
        <v>19</v>
      </c>
      <c r="D5" s="258" t="s">
        <v>134</v>
      </c>
      <c r="E5" s="161" t="s">
        <v>156</v>
      </c>
      <c r="F5" s="161" t="s">
        <v>190</v>
      </c>
      <c r="G5" s="161" t="s">
        <v>191</v>
      </c>
      <c r="H5" s="161" t="s">
        <v>192</v>
      </c>
      <c r="I5" s="161" t="s">
        <v>193</v>
      </c>
      <c r="J5" s="161" t="s">
        <v>194</v>
      </c>
      <c r="K5" s="161" t="s">
        <v>195</v>
      </c>
      <c r="L5" s="161" t="s">
        <v>196</v>
      </c>
      <c r="M5" s="161" t="s">
        <v>197</v>
      </c>
      <c r="N5" s="161" t="s">
        <v>198</v>
      </c>
      <c r="O5" s="161" t="s">
        <v>167</v>
      </c>
      <c r="P5" s="161" t="s">
        <v>199</v>
      </c>
      <c r="Q5" s="161" t="s">
        <v>200</v>
      </c>
      <c r="R5" s="161" t="s">
        <v>201</v>
      </c>
      <c r="S5" s="161" t="s">
        <v>202</v>
      </c>
      <c r="T5" s="161" t="s">
        <v>203</v>
      </c>
      <c r="U5" s="161" t="s">
        <v>204</v>
      </c>
    </row>
    <row r="6" spans="2:23" ht="21" customHeight="1" x14ac:dyDescent="0.25">
      <c r="B6" s="422">
        <v>17</v>
      </c>
      <c r="C6" s="422" t="s">
        <v>254</v>
      </c>
      <c r="D6" s="321" t="s">
        <v>30</v>
      </c>
      <c r="E6" s="422">
        <v>3</v>
      </c>
      <c r="F6" s="422">
        <v>0</v>
      </c>
      <c r="G6" s="422">
        <v>0</v>
      </c>
      <c r="H6" s="422">
        <v>0</v>
      </c>
      <c r="I6" s="423">
        <v>9.33</v>
      </c>
      <c r="J6" s="422">
        <v>12</v>
      </c>
      <c r="K6" s="422">
        <v>7</v>
      </c>
      <c r="L6" s="423">
        <v>6.25</v>
      </c>
      <c r="M6" s="422">
        <v>13</v>
      </c>
      <c r="N6" s="422">
        <v>4</v>
      </c>
      <c r="O6" s="422">
        <v>15</v>
      </c>
      <c r="P6" s="422">
        <v>0</v>
      </c>
      <c r="Q6" s="423">
        <v>0.87</v>
      </c>
      <c r="R6" s="422">
        <v>0</v>
      </c>
      <c r="S6" s="424">
        <v>2.036</v>
      </c>
      <c r="T6" s="424">
        <v>0.38</v>
      </c>
      <c r="U6" s="622">
        <v>0.114</v>
      </c>
      <c r="V6" s="371"/>
      <c r="W6" s="321"/>
    </row>
    <row r="7" spans="2:23" s="368" customFormat="1" ht="21" customHeight="1" x14ac:dyDescent="0.25">
      <c r="B7" s="422">
        <v>47</v>
      </c>
      <c r="C7" s="422" t="s">
        <v>255</v>
      </c>
      <c r="D7" s="321" t="s">
        <v>464</v>
      </c>
      <c r="E7" s="422">
        <v>5</v>
      </c>
      <c r="F7" s="422">
        <v>0</v>
      </c>
      <c r="G7" s="422">
        <v>3</v>
      </c>
      <c r="H7" s="422">
        <v>0</v>
      </c>
      <c r="I7" s="423">
        <v>10.33</v>
      </c>
      <c r="J7" s="422">
        <v>37</v>
      </c>
      <c r="K7" s="422">
        <v>14</v>
      </c>
      <c r="L7" s="423">
        <v>10.57</v>
      </c>
      <c r="M7" s="422">
        <v>6</v>
      </c>
      <c r="N7" s="422">
        <v>31</v>
      </c>
      <c r="O7" s="422">
        <v>7</v>
      </c>
      <c r="P7" s="422">
        <v>0</v>
      </c>
      <c r="Q7" s="423">
        <v>0.86</v>
      </c>
      <c r="R7" s="422">
        <v>1</v>
      </c>
      <c r="S7" s="424">
        <v>3.677</v>
      </c>
      <c r="T7" s="424">
        <v>0.51200000000000001</v>
      </c>
      <c r="U7" s="622">
        <v>0.443</v>
      </c>
      <c r="V7" s="371"/>
      <c r="W7" s="321"/>
    </row>
    <row r="8" spans="2:23" s="368" customFormat="1" ht="21" customHeight="1" x14ac:dyDescent="0.25">
      <c r="B8" s="422">
        <v>33</v>
      </c>
      <c r="C8" s="422" t="s">
        <v>256</v>
      </c>
      <c r="D8" s="321" t="s">
        <v>33</v>
      </c>
      <c r="E8" s="422">
        <v>3</v>
      </c>
      <c r="F8" s="422">
        <v>1</v>
      </c>
      <c r="G8" s="422">
        <v>0</v>
      </c>
      <c r="H8" s="422">
        <v>0</v>
      </c>
      <c r="I8" s="423">
        <v>4.67</v>
      </c>
      <c r="J8" s="422">
        <v>15</v>
      </c>
      <c r="K8" s="422">
        <v>10</v>
      </c>
      <c r="L8" s="423">
        <v>19.29</v>
      </c>
      <c r="M8" s="422">
        <v>2</v>
      </c>
      <c r="N8" s="422">
        <v>10</v>
      </c>
      <c r="O8" s="422">
        <v>9</v>
      </c>
      <c r="P8" s="422">
        <v>0</v>
      </c>
      <c r="Q8" s="423">
        <v>0.22</v>
      </c>
      <c r="R8" s="422">
        <v>0</v>
      </c>
      <c r="S8" s="424">
        <v>4.0709999999999997</v>
      </c>
      <c r="T8" s="424">
        <v>0.55300000000000005</v>
      </c>
      <c r="U8" s="622">
        <v>0.37</v>
      </c>
      <c r="V8" s="371"/>
      <c r="W8" s="321"/>
    </row>
    <row r="9" spans="2:23" s="368" customFormat="1" ht="21" customHeight="1" x14ac:dyDescent="0.25">
      <c r="B9" s="422">
        <v>55</v>
      </c>
      <c r="C9" s="422" t="s">
        <v>258</v>
      </c>
      <c r="D9" s="321" t="s">
        <v>306</v>
      </c>
      <c r="E9" s="422">
        <v>2</v>
      </c>
      <c r="F9" s="422">
        <v>0</v>
      </c>
      <c r="G9" s="422">
        <v>0</v>
      </c>
      <c r="H9" s="422">
        <v>0</v>
      </c>
      <c r="I9" s="423">
        <v>2.33</v>
      </c>
      <c r="J9" s="422">
        <v>8</v>
      </c>
      <c r="K9" s="422">
        <v>7</v>
      </c>
      <c r="L9" s="423">
        <v>22.5</v>
      </c>
      <c r="M9" s="422">
        <v>2</v>
      </c>
      <c r="N9" s="422">
        <v>8</v>
      </c>
      <c r="O9" s="422">
        <v>1</v>
      </c>
      <c r="P9" s="422">
        <v>0</v>
      </c>
      <c r="Q9" s="423">
        <v>2</v>
      </c>
      <c r="R9" s="422">
        <v>0</v>
      </c>
      <c r="S9" s="424">
        <v>3.8570000000000002</v>
      </c>
      <c r="T9" s="424">
        <v>0.5</v>
      </c>
      <c r="U9" s="622">
        <v>0.47099999999999997</v>
      </c>
      <c r="V9" s="371"/>
      <c r="W9" s="321"/>
    </row>
    <row r="10" spans="2:23" s="368" customFormat="1" ht="21" customHeight="1" x14ac:dyDescent="0.25">
      <c r="B10" s="422">
        <v>7</v>
      </c>
      <c r="C10" s="422" t="s">
        <v>257</v>
      </c>
      <c r="D10" s="321" t="s">
        <v>28</v>
      </c>
      <c r="E10" s="422">
        <v>3</v>
      </c>
      <c r="F10" s="422">
        <v>0</v>
      </c>
      <c r="G10" s="422">
        <v>2</v>
      </c>
      <c r="H10" s="422">
        <v>0</v>
      </c>
      <c r="I10" s="423">
        <v>7</v>
      </c>
      <c r="J10" s="422">
        <v>40</v>
      </c>
      <c r="K10" s="422">
        <v>26</v>
      </c>
      <c r="L10" s="423">
        <v>27.24</v>
      </c>
      <c r="M10" s="422">
        <v>3</v>
      </c>
      <c r="N10" s="422">
        <v>24</v>
      </c>
      <c r="O10" s="422">
        <v>17</v>
      </c>
      <c r="P10" s="422">
        <v>0</v>
      </c>
      <c r="Q10" s="423">
        <v>0.18</v>
      </c>
      <c r="R10" s="422">
        <v>4</v>
      </c>
      <c r="S10" s="424">
        <v>5.8570000000000002</v>
      </c>
      <c r="T10" s="424">
        <v>0.58299999999999996</v>
      </c>
      <c r="U10" s="622">
        <v>0.44400000000000001</v>
      </c>
      <c r="V10" s="371"/>
      <c r="W10" s="321"/>
    </row>
    <row r="11" spans="2:23" s="368" customFormat="1" ht="21" customHeight="1" x14ac:dyDescent="0.25">
      <c r="B11" s="422">
        <v>63</v>
      </c>
      <c r="C11" s="422" t="s">
        <v>259</v>
      </c>
      <c r="D11" s="321" t="s">
        <v>35</v>
      </c>
      <c r="E11" s="422">
        <v>1</v>
      </c>
      <c r="F11" s="422">
        <v>0</v>
      </c>
      <c r="G11" s="422">
        <v>0</v>
      </c>
      <c r="H11" s="422">
        <v>0</v>
      </c>
      <c r="I11" s="423">
        <v>0.67</v>
      </c>
      <c r="J11" s="422">
        <v>8</v>
      </c>
      <c r="K11" s="422">
        <v>8</v>
      </c>
      <c r="L11" s="423">
        <v>72</v>
      </c>
      <c r="M11" s="422">
        <v>1</v>
      </c>
      <c r="N11" s="422">
        <v>2</v>
      </c>
      <c r="O11" s="422">
        <v>7</v>
      </c>
      <c r="P11" s="422">
        <v>0</v>
      </c>
      <c r="Q11" s="423">
        <v>0.14000000000000001</v>
      </c>
      <c r="R11" s="422">
        <v>0</v>
      </c>
      <c r="S11" s="424">
        <v>13.5</v>
      </c>
      <c r="T11" s="424">
        <v>0.90900000000000003</v>
      </c>
      <c r="U11" s="622">
        <v>0.66700000000000004</v>
      </c>
      <c r="V11" s="371"/>
      <c r="W11" s="321"/>
    </row>
    <row r="12" spans="2:23" s="368" customFormat="1" ht="21" customHeight="1" thickBot="1" x14ac:dyDescent="0.3">
      <c r="B12" s="422">
        <v>51</v>
      </c>
      <c r="C12" s="422" t="s">
        <v>263</v>
      </c>
      <c r="D12" s="321" t="s">
        <v>34</v>
      </c>
      <c r="E12" s="422">
        <v>1</v>
      </c>
      <c r="F12" s="422">
        <v>0</v>
      </c>
      <c r="G12" s="422">
        <v>0</v>
      </c>
      <c r="H12" s="422">
        <v>0</v>
      </c>
      <c r="I12" s="423">
        <v>0.67</v>
      </c>
      <c r="J12" s="422">
        <v>8</v>
      </c>
      <c r="K12" s="422">
        <v>8</v>
      </c>
      <c r="L12" s="423">
        <v>84</v>
      </c>
      <c r="M12" s="422">
        <v>0</v>
      </c>
      <c r="N12" s="422">
        <v>5</v>
      </c>
      <c r="O12" s="422">
        <v>4</v>
      </c>
      <c r="P12" s="422">
        <v>0</v>
      </c>
      <c r="Q12" s="423">
        <v>0</v>
      </c>
      <c r="R12" s="422">
        <v>0</v>
      </c>
      <c r="S12" s="424">
        <v>13.5</v>
      </c>
      <c r="T12" s="424">
        <v>0.84599999999999997</v>
      </c>
      <c r="U12" s="622">
        <v>0.71399999999999997</v>
      </c>
      <c r="V12" s="371"/>
      <c r="W12" s="321"/>
    </row>
    <row r="13" spans="2:23" s="113" customFormat="1" ht="21" customHeight="1" thickTop="1" x14ac:dyDescent="0.3">
      <c r="B13" s="393"/>
      <c r="C13" s="393"/>
      <c r="D13" s="393" t="s">
        <v>222</v>
      </c>
      <c r="E13" s="427">
        <v>6</v>
      </c>
      <c r="F13" s="427">
        <v>1</v>
      </c>
      <c r="G13" s="427">
        <v>5</v>
      </c>
      <c r="H13" s="427">
        <v>0</v>
      </c>
      <c r="I13" s="428">
        <v>35</v>
      </c>
      <c r="J13" s="427">
        <v>128</v>
      </c>
      <c r="K13" s="427">
        <v>80</v>
      </c>
      <c r="L13" s="428">
        <v>17.904761904761905</v>
      </c>
      <c r="M13" s="427">
        <v>27</v>
      </c>
      <c r="N13" s="427">
        <v>84</v>
      </c>
      <c r="O13" s="427">
        <v>60</v>
      </c>
      <c r="P13" s="427">
        <v>0</v>
      </c>
      <c r="Q13" s="428">
        <v>0.45</v>
      </c>
      <c r="R13" s="427">
        <v>5</v>
      </c>
      <c r="S13" s="429">
        <v>4.1142857142857139</v>
      </c>
      <c r="T13" s="429">
        <v>0.54225352112676062</v>
      </c>
      <c r="U13" s="623">
        <v>0.39436619718309857</v>
      </c>
      <c r="V13" s="262"/>
      <c r="W13" s="262"/>
    </row>
    <row r="14" spans="2:23" x14ac:dyDescent="0.25">
      <c r="B14" s="150"/>
      <c r="C14" s="4"/>
      <c r="D14" s="10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3" ht="28.5" x14ac:dyDescent="0.25">
      <c r="B15" s="728" t="s">
        <v>8</v>
      </c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</row>
    <row r="16" spans="2:23" x14ac:dyDescent="0.25">
      <c r="B16" s="150"/>
      <c r="C16" s="4"/>
      <c r="D16" s="10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3" x14ac:dyDescent="0.25">
      <c r="B17" s="155" t="s">
        <v>133</v>
      </c>
      <c r="C17" s="121" t="s">
        <v>19</v>
      </c>
      <c r="D17" s="121" t="s">
        <v>134</v>
      </c>
      <c r="E17" s="122" t="s">
        <v>3</v>
      </c>
      <c r="F17" s="123" t="s">
        <v>0</v>
      </c>
      <c r="G17" s="122" t="s">
        <v>1</v>
      </c>
      <c r="H17" s="124" t="s">
        <v>180</v>
      </c>
      <c r="I17" s="123" t="s">
        <v>181</v>
      </c>
      <c r="J17" s="123" t="s">
        <v>139</v>
      </c>
      <c r="K17" s="123" t="s">
        <v>182</v>
      </c>
      <c r="L17" s="123" t="s">
        <v>183</v>
      </c>
      <c r="M17" s="123" t="s">
        <v>184</v>
      </c>
      <c r="N17" s="122" t="s">
        <v>140</v>
      </c>
      <c r="O17" s="122" t="s">
        <v>15</v>
      </c>
      <c r="P17" s="122" t="s">
        <v>185</v>
      </c>
      <c r="Q17" s="122" t="s">
        <v>186</v>
      </c>
      <c r="R17" s="122" t="s">
        <v>187</v>
      </c>
      <c r="S17" s="122" t="s">
        <v>188</v>
      </c>
      <c r="T17" s="122" t="s">
        <v>152</v>
      </c>
      <c r="U17" s="125" t="s">
        <v>189</v>
      </c>
    </row>
    <row r="18" spans="2:23" x14ac:dyDescent="0.25">
      <c r="B18" s="155" t="s">
        <v>133</v>
      </c>
      <c r="C18" s="121" t="s">
        <v>19</v>
      </c>
      <c r="D18" s="121" t="s">
        <v>134</v>
      </c>
      <c r="E18" s="160" t="s">
        <v>156</v>
      </c>
      <c r="F18" s="160" t="s">
        <v>190</v>
      </c>
      <c r="G18" s="160" t="s">
        <v>191</v>
      </c>
      <c r="H18" s="160" t="s">
        <v>192</v>
      </c>
      <c r="I18" s="160" t="s">
        <v>193</v>
      </c>
      <c r="J18" s="160" t="s">
        <v>194</v>
      </c>
      <c r="K18" s="160" t="s">
        <v>195</v>
      </c>
      <c r="L18" s="160" t="s">
        <v>196</v>
      </c>
      <c r="M18" s="160" t="s">
        <v>197</v>
      </c>
      <c r="N18" s="160" t="s">
        <v>198</v>
      </c>
      <c r="O18" s="160" t="s">
        <v>167</v>
      </c>
      <c r="P18" s="160" t="s">
        <v>199</v>
      </c>
      <c r="Q18" s="160" t="s">
        <v>200</v>
      </c>
      <c r="R18" s="160" t="s">
        <v>201</v>
      </c>
      <c r="S18" s="160" t="s">
        <v>202</v>
      </c>
      <c r="T18" s="160" t="s">
        <v>203</v>
      </c>
      <c r="U18" s="160" t="s">
        <v>204</v>
      </c>
    </row>
    <row r="19" spans="2:23" ht="21" customHeight="1" x14ac:dyDescent="0.25">
      <c r="B19" s="422">
        <v>24</v>
      </c>
      <c r="C19" s="422" t="s">
        <v>431</v>
      </c>
      <c r="D19" s="321" t="s">
        <v>309</v>
      </c>
      <c r="E19" s="422">
        <v>4</v>
      </c>
      <c r="F19" s="422">
        <v>2</v>
      </c>
      <c r="G19" s="422">
        <v>0</v>
      </c>
      <c r="H19" s="422">
        <v>0</v>
      </c>
      <c r="I19" s="423">
        <v>15.33</v>
      </c>
      <c r="J19" s="422">
        <v>11</v>
      </c>
      <c r="K19" s="422">
        <v>4</v>
      </c>
      <c r="L19" s="423">
        <v>2.35</v>
      </c>
      <c r="M19" s="422">
        <v>19</v>
      </c>
      <c r="N19" s="422">
        <v>19</v>
      </c>
      <c r="O19" s="422">
        <v>2</v>
      </c>
      <c r="P19" s="422">
        <v>0</v>
      </c>
      <c r="Q19" s="423">
        <v>9.5</v>
      </c>
      <c r="R19" s="422">
        <v>0</v>
      </c>
      <c r="S19" s="424">
        <v>1.37</v>
      </c>
      <c r="T19" s="424">
        <v>0.33300000000000002</v>
      </c>
      <c r="U19" s="424">
        <v>0.29199999999999998</v>
      </c>
      <c r="V19" s="261"/>
      <c r="W19" s="260"/>
    </row>
    <row r="20" spans="2:23" s="368" customFormat="1" ht="21" customHeight="1" x14ac:dyDescent="0.25">
      <c r="B20" s="422">
        <v>61</v>
      </c>
      <c r="C20" s="422" t="s">
        <v>438</v>
      </c>
      <c r="D20" s="321" t="s">
        <v>45</v>
      </c>
      <c r="E20" s="422">
        <v>2</v>
      </c>
      <c r="F20" s="422">
        <v>1</v>
      </c>
      <c r="G20" s="422">
        <v>0</v>
      </c>
      <c r="H20" s="422">
        <v>0</v>
      </c>
      <c r="I20" s="423">
        <v>6.33</v>
      </c>
      <c r="J20" s="422">
        <v>7</v>
      </c>
      <c r="K20" s="422">
        <v>2</v>
      </c>
      <c r="L20" s="423">
        <v>2.84</v>
      </c>
      <c r="M20" s="422">
        <v>3</v>
      </c>
      <c r="N20" s="422">
        <v>9</v>
      </c>
      <c r="O20" s="422">
        <v>0</v>
      </c>
      <c r="P20" s="422">
        <v>0</v>
      </c>
      <c r="Q20" s="423">
        <v>0</v>
      </c>
      <c r="R20" s="422">
        <v>0</v>
      </c>
      <c r="S20" s="424">
        <v>1.421</v>
      </c>
      <c r="T20" s="424">
        <v>0.36699999999999999</v>
      </c>
      <c r="U20" s="424">
        <v>0.32100000000000001</v>
      </c>
      <c r="V20" s="371"/>
      <c r="W20" s="370"/>
    </row>
    <row r="21" spans="2:23" s="368" customFormat="1" ht="21" customHeight="1" x14ac:dyDescent="0.25">
      <c r="B21" s="422">
        <v>89</v>
      </c>
      <c r="C21" s="422" t="s">
        <v>430</v>
      </c>
      <c r="D21" s="321" t="s">
        <v>43</v>
      </c>
      <c r="E21" s="422">
        <v>3</v>
      </c>
      <c r="F21" s="422">
        <v>1</v>
      </c>
      <c r="G21" s="422">
        <v>0</v>
      </c>
      <c r="H21" s="422">
        <v>0</v>
      </c>
      <c r="I21" s="423">
        <v>2.67</v>
      </c>
      <c r="J21" s="422">
        <v>1</v>
      </c>
      <c r="K21" s="422">
        <v>1</v>
      </c>
      <c r="L21" s="423">
        <v>3.38</v>
      </c>
      <c r="M21" s="422">
        <v>6</v>
      </c>
      <c r="N21" s="422">
        <v>1</v>
      </c>
      <c r="O21" s="422">
        <v>2</v>
      </c>
      <c r="P21" s="422">
        <v>0</v>
      </c>
      <c r="Q21" s="423">
        <v>3</v>
      </c>
      <c r="R21" s="422">
        <v>0</v>
      </c>
      <c r="S21" s="424">
        <v>1.125</v>
      </c>
      <c r="T21" s="424">
        <v>0.27300000000000002</v>
      </c>
      <c r="U21" s="424">
        <v>0.111</v>
      </c>
      <c r="V21" s="371"/>
      <c r="W21" s="370"/>
    </row>
    <row r="22" spans="2:23" s="42" customFormat="1" ht="21" customHeight="1" x14ac:dyDescent="0.25">
      <c r="B22" s="422">
        <v>7</v>
      </c>
      <c r="C22" s="422" t="s">
        <v>429</v>
      </c>
      <c r="D22" s="321" t="s">
        <v>39</v>
      </c>
      <c r="E22" s="422">
        <v>4</v>
      </c>
      <c r="F22" s="422">
        <v>0</v>
      </c>
      <c r="G22" s="422">
        <v>0</v>
      </c>
      <c r="H22" s="422">
        <v>0</v>
      </c>
      <c r="I22" s="423">
        <v>4</v>
      </c>
      <c r="J22" s="422">
        <v>3</v>
      </c>
      <c r="K22" s="422">
        <v>2</v>
      </c>
      <c r="L22" s="423">
        <v>4.5</v>
      </c>
      <c r="M22" s="422">
        <v>4</v>
      </c>
      <c r="N22" s="422">
        <v>3</v>
      </c>
      <c r="O22" s="422">
        <v>2</v>
      </c>
      <c r="P22" s="422">
        <v>0</v>
      </c>
      <c r="Q22" s="423">
        <v>2</v>
      </c>
      <c r="R22" s="422">
        <v>0</v>
      </c>
      <c r="S22" s="424">
        <v>1.25</v>
      </c>
      <c r="T22" s="424">
        <v>0.29399999999999998</v>
      </c>
      <c r="U22" s="424">
        <v>0.2</v>
      </c>
      <c r="V22" s="261"/>
      <c r="W22" s="260"/>
    </row>
    <row r="23" spans="2:23" s="42" customFormat="1" ht="21" customHeight="1" x14ac:dyDescent="0.25">
      <c r="B23" s="422">
        <v>11</v>
      </c>
      <c r="C23" s="422" t="s">
        <v>428</v>
      </c>
      <c r="D23" s="321" t="s">
        <v>304</v>
      </c>
      <c r="E23" s="422">
        <v>1</v>
      </c>
      <c r="F23" s="422">
        <v>0</v>
      </c>
      <c r="G23" s="422">
        <v>0</v>
      </c>
      <c r="H23" s="422">
        <v>0</v>
      </c>
      <c r="I23" s="423">
        <v>2</v>
      </c>
      <c r="J23" s="422">
        <v>1</v>
      </c>
      <c r="K23" s="422">
        <v>1</v>
      </c>
      <c r="L23" s="423">
        <v>4.5</v>
      </c>
      <c r="M23" s="422">
        <v>1</v>
      </c>
      <c r="N23" s="422">
        <v>1</v>
      </c>
      <c r="O23" s="422">
        <v>1</v>
      </c>
      <c r="P23" s="422">
        <v>0</v>
      </c>
      <c r="Q23" s="423">
        <v>1</v>
      </c>
      <c r="R23" s="422">
        <v>0</v>
      </c>
      <c r="S23" s="424">
        <v>1</v>
      </c>
      <c r="T23" s="424">
        <v>0.25</v>
      </c>
      <c r="U23" s="424">
        <v>0.14299999999999999</v>
      </c>
      <c r="V23" s="261"/>
      <c r="W23" s="260"/>
    </row>
    <row r="24" spans="2:23" ht="21" customHeight="1" x14ac:dyDescent="0.25">
      <c r="B24" s="422">
        <v>45</v>
      </c>
      <c r="C24" s="422" t="s">
        <v>434</v>
      </c>
      <c r="D24" s="321" t="s">
        <v>305</v>
      </c>
      <c r="E24" s="422">
        <v>6</v>
      </c>
      <c r="F24" s="422">
        <v>1</v>
      </c>
      <c r="G24" s="422">
        <v>0</v>
      </c>
      <c r="H24" s="422">
        <v>0</v>
      </c>
      <c r="I24" s="423">
        <v>12</v>
      </c>
      <c r="J24" s="422">
        <v>14</v>
      </c>
      <c r="K24" s="422">
        <v>9</v>
      </c>
      <c r="L24" s="423">
        <v>6.75</v>
      </c>
      <c r="M24" s="422">
        <v>11</v>
      </c>
      <c r="N24" s="422">
        <v>16</v>
      </c>
      <c r="O24" s="422">
        <v>5</v>
      </c>
      <c r="P24" s="422">
        <v>0</v>
      </c>
      <c r="Q24" s="423">
        <v>2.2000000000000002</v>
      </c>
      <c r="R24" s="422">
        <v>2</v>
      </c>
      <c r="S24" s="424">
        <v>1.75</v>
      </c>
      <c r="T24" s="424">
        <v>0.39700000000000002</v>
      </c>
      <c r="U24" s="424">
        <v>0.32700000000000001</v>
      </c>
      <c r="V24" s="261"/>
      <c r="W24" s="260"/>
    </row>
    <row r="25" spans="2:23" s="42" customFormat="1" ht="21" customHeight="1" thickBot="1" x14ac:dyDescent="0.3">
      <c r="B25" s="422">
        <v>49</v>
      </c>
      <c r="C25" s="422" t="s">
        <v>440</v>
      </c>
      <c r="D25" s="321" t="s">
        <v>226</v>
      </c>
      <c r="E25" s="422">
        <v>6</v>
      </c>
      <c r="F25" s="422">
        <v>1</v>
      </c>
      <c r="G25" s="422">
        <v>0</v>
      </c>
      <c r="H25" s="422">
        <v>0</v>
      </c>
      <c r="I25" s="423">
        <v>9.67</v>
      </c>
      <c r="J25" s="422">
        <v>14</v>
      </c>
      <c r="K25" s="422">
        <v>14</v>
      </c>
      <c r="L25" s="423">
        <v>13.03</v>
      </c>
      <c r="M25" s="422">
        <v>10</v>
      </c>
      <c r="N25" s="422">
        <v>11</v>
      </c>
      <c r="O25" s="422">
        <v>13</v>
      </c>
      <c r="P25" s="422">
        <v>1</v>
      </c>
      <c r="Q25" s="423">
        <v>0.77</v>
      </c>
      <c r="R25" s="422">
        <v>1</v>
      </c>
      <c r="S25" s="424">
        <v>2.4830000000000001</v>
      </c>
      <c r="T25" s="424">
        <v>0.48099999999999998</v>
      </c>
      <c r="U25" s="424">
        <v>0.28199999999999997</v>
      </c>
      <c r="V25" s="261"/>
      <c r="W25" s="260"/>
    </row>
    <row r="26" spans="2:23" ht="21" customHeight="1" thickTop="1" x14ac:dyDescent="0.25">
      <c r="B26" s="393"/>
      <c r="C26" s="393"/>
      <c r="D26" s="393" t="s">
        <v>222</v>
      </c>
      <c r="E26" s="427">
        <v>6</v>
      </c>
      <c r="F26" s="427">
        <v>6</v>
      </c>
      <c r="G26" s="427">
        <v>0</v>
      </c>
      <c r="H26" s="427">
        <v>0</v>
      </c>
      <c r="I26" s="428">
        <v>52</v>
      </c>
      <c r="J26" s="427">
        <v>51</v>
      </c>
      <c r="K26" s="427">
        <v>33</v>
      </c>
      <c r="L26" s="428">
        <v>5.7115384615384617</v>
      </c>
      <c r="M26" s="427">
        <v>54</v>
      </c>
      <c r="N26" s="427">
        <v>60</v>
      </c>
      <c r="O26" s="427">
        <v>25</v>
      </c>
      <c r="P26" s="427">
        <v>1</v>
      </c>
      <c r="Q26" s="428">
        <v>2.16</v>
      </c>
      <c r="R26" s="427">
        <v>3</v>
      </c>
      <c r="S26" s="429">
        <v>1.6346153846153846</v>
      </c>
      <c r="T26" s="429">
        <v>0.37651821862348178</v>
      </c>
      <c r="U26" s="429">
        <v>0.28301886792452829</v>
      </c>
      <c r="V26" s="261"/>
      <c r="W26" s="260"/>
    </row>
    <row r="27" spans="2:23" s="42" customFormat="1" ht="21" customHeight="1" x14ac:dyDescent="0.25">
      <c r="B27" s="322"/>
      <c r="C27" s="322"/>
      <c r="D27" s="321"/>
      <c r="E27" s="322"/>
      <c r="F27" s="322"/>
      <c r="G27" s="322"/>
      <c r="H27" s="322"/>
      <c r="I27" s="323"/>
      <c r="J27" s="322"/>
      <c r="K27" s="322"/>
      <c r="L27" s="323"/>
      <c r="M27" s="322"/>
      <c r="N27" s="322"/>
      <c r="O27" s="322"/>
      <c r="P27" s="322"/>
      <c r="Q27" s="323"/>
      <c r="R27" s="322"/>
      <c r="S27" s="324"/>
      <c r="T27" s="324"/>
      <c r="U27" s="324"/>
      <c r="V27" s="261"/>
      <c r="W27" s="260"/>
    </row>
    <row r="28" spans="2:23" x14ac:dyDescent="0.25">
      <c r="B28" s="150"/>
      <c r="C28" s="4"/>
      <c r="D28" s="10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3" ht="28.5" x14ac:dyDescent="0.25">
      <c r="B29" s="728" t="s">
        <v>6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</row>
    <row r="30" spans="2:23" x14ac:dyDescent="0.25">
      <c r="B30" s="150"/>
      <c r="C30" s="4"/>
      <c r="D30" s="10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3" ht="18.75" x14ac:dyDescent="0.25">
      <c r="B31" s="155" t="s">
        <v>133</v>
      </c>
      <c r="C31" s="115" t="s">
        <v>19</v>
      </c>
      <c r="D31" s="159" t="s">
        <v>134</v>
      </c>
      <c r="E31" s="116" t="s">
        <v>3</v>
      </c>
      <c r="F31" s="117" t="s">
        <v>0</v>
      </c>
      <c r="G31" s="116" t="s">
        <v>1</v>
      </c>
      <c r="H31" s="118" t="s">
        <v>180</v>
      </c>
      <c r="I31" s="117" t="s">
        <v>181</v>
      </c>
      <c r="J31" s="117" t="s">
        <v>139</v>
      </c>
      <c r="K31" s="117" t="s">
        <v>182</v>
      </c>
      <c r="L31" s="117" t="s">
        <v>183</v>
      </c>
      <c r="M31" s="117" t="s">
        <v>184</v>
      </c>
      <c r="N31" s="116" t="s">
        <v>140</v>
      </c>
      <c r="O31" s="116" t="s">
        <v>15</v>
      </c>
      <c r="P31" s="116" t="s">
        <v>185</v>
      </c>
      <c r="Q31" s="116" t="s">
        <v>186</v>
      </c>
      <c r="R31" s="116" t="s">
        <v>187</v>
      </c>
      <c r="S31" s="116" t="s">
        <v>188</v>
      </c>
      <c r="T31" s="116" t="s">
        <v>152</v>
      </c>
      <c r="U31" s="119" t="s">
        <v>189</v>
      </c>
    </row>
    <row r="32" spans="2:23" x14ac:dyDescent="0.25">
      <c r="B32" s="155" t="s">
        <v>133</v>
      </c>
      <c r="C32" s="121" t="s">
        <v>19</v>
      </c>
      <c r="D32" s="159" t="s">
        <v>134</v>
      </c>
      <c r="E32" s="160" t="s">
        <v>156</v>
      </c>
      <c r="F32" s="160" t="s">
        <v>190</v>
      </c>
      <c r="G32" s="160" t="s">
        <v>191</v>
      </c>
      <c r="H32" s="160" t="s">
        <v>192</v>
      </c>
      <c r="I32" s="160" t="s">
        <v>193</v>
      </c>
      <c r="J32" s="160" t="s">
        <v>194</v>
      </c>
      <c r="K32" s="160" t="s">
        <v>195</v>
      </c>
      <c r="L32" s="160" t="s">
        <v>196</v>
      </c>
      <c r="M32" s="160" t="s">
        <v>197</v>
      </c>
      <c r="N32" s="160" t="s">
        <v>198</v>
      </c>
      <c r="O32" s="160" t="s">
        <v>167</v>
      </c>
      <c r="P32" s="160" t="s">
        <v>199</v>
      </c>
      <c r="Q32" s="160" t="s">
        <v>200</v>
      </c>
      <c r="R32" s="160" t="s">
        <v>201</v>
      </c>
      <c r="S32" s="160" t="s">
        <v>202</v>
      </c>
      <c r="T32" s="160" t="s">
        <v>203</v>
      </c>
      <c r="U32" s="160" t="s">
        <v>204</v>
      </c>
    </row>
    <row r="33" spans="2:23" ht="21" customHeight="1" x14ac:dyDescent="0.3">
      <c r="B33" s="422">
        <v>18</v>
      </c>
      <c r="C33" s="422" t="s">
        <v>295</v>
      </c>
      <c r="D33" s="321" t="s">
        <v>302</v>
      </c>
      <c r="E33" s="616">
        <v>2</v>
      </c>
      <c r="F33" s="616">
        <v>0</v>
      </c>
      <c r="G33" s="616">
        <v>0</v>
      </c>
      <c r="H33" s="616">
        <v>0</v>
      </c>
      <c r="I33" s="617">
        <v>4</v>
      </c>
      <c r="J33" s="616">
        <v>9</v>
      </c>
      <c r="K33" s="616">
        <v>1</v>
      </c>
      <c r="L33" s="617">
        <v>1.75</v>
      </c>
      <c r="M33" s="616">
        <v>4</v>
      </c>
      <c r="N33" s="616">
        <v>4</v>
      </c>
      <c r="O33" s="616">
        <v>7</v>
      </c>
      <c r="P33" s="616">
        <v>0</v>
      </c>
      <c r="Q33" s="617">
        <v>0.56999999999999995</v>
      </c>
      <c r="R33" s="616">
        <v>0</v>
      </c>
      <c r="S33" s="618">
        <v>2.75</v>
      </c>
      <c r="T33" s="618">
        <v>0.46200000000000002</v>
      </c>
      <c r="U33" s="618">
        <v>0.222</v>
      </c>
      <c r="V33" s="262"/>
      <c r="W33" s="260"/>
    </row>
    <row r="34" spans="2:23" s="368" customFormat="1" ht="21" customHeight="1" x14ac:dyDescent="0.3">
      <c r="B34" s="422">
        <v>21</v>
      </c>
      <c r="C34" s="422" t="s">
        <v>441</v>
      </c>
      <c r="D34" s="321" t="s">
        <v>66</v>
      </c>
      <c r="E34" s="616">
        <v>7</v>
      </c>
      <c r="F34" s="616">
        <v>1</v>
      </c>
      <c r="G34" s="616">
        <v>2</v>
      </c>
      <c r="H34" s="616">
        <v>0</v>
      </c>
      <c r="I34" s="617">
        <v>18.329999999999998</v>
      </c>
      <c r="J34" s="616">
        <v>23</v>
      </c>
      <c r="K34" s="616">
        <v>16</v>
      </c>
      <c r="L34" s="617">
        <v>7.36</v>
      </c>
      <c r="M34" s="616">
        <v>12</v>
      </c>
      <c r="N34" s="616">
        <v>22</v>
      </c>
      <c r="O34" s="616">
        <v>17</v>
      </c>
      <c r="P34" s="616">
        <v>0</v>
      </c>
      <c r="Q34" s="617">
        <v>0.71</v>
      </c>
      <c r="R34" s="616">
        <v>0</v>
      </c>
      <c r="S34" s="618">
        <v>2.1269999999999998</v>
      </c>
      <c r="T34" s="618">
        <v>0.41599999999999998</v>
      </c>
      <c r="U34" s="618">
        <v>0.27200000000000002</v>
      </c>
      <c r="V34" s="262"/>
      <c r="W34" s="370"/>
    </row>
    <row r="35" spans="2:23" s="368" customFormat="1" ht="21" customHeight="1" x14ac:dyDescent="0.3">
      <c r="B35" s="422">
        <v>17</v>
      </c>
      <c r="C35" s="422" t="s">
        <v>447</v>
      </c>
      <c r="D35" s="321" t="s">
        <v>72</v>
      </c>
      <c r="E35" s="616">
        <v>3</v>
      </c>
      <c r="F35" s="616">
        <v>0</v>
      </c>
      <c r="G35" s="616">
        <v>0</v>
      </c>
      <c r="H35" s="616">
        <v>0</v>
      </c>
      <c r="I35" s="617">
        <v>6.67</v>
      </c>
      <c r="J35" s="616">
        <v>8</v>
      </c>
      <c r="K35" s="616">
        <v>6</v>
      </c>
      <c r="L35" s="617">
        <v>8.1</v>
      </c>
      <c r="M35" s="616">
        <v>1</v>
      </c>
      <c r="N35" s="616">
        <v>14</v>
      </c>
      <c r="O35" s="616">
        <v>1</v>
      </c>
      <c r="P35" s="616">
        <v>0</v>
      </c>
      <c r="Q35" s="617">
        <v>1</v>
      </c>
      <c r="R35" s="616">
        <v>0</v>
      </c>
      <c r="S35" s="618">
        <v>2.25</v>
      </c>
      <c r="T35" s="618">
        <v>0.42899999999999999</v>
      </c>
      <c r="U35" s="618">
        <v>0.42399999999999999</v>
      </c>
      <c r="V35" s="262"/>
      <c r="W35" s="370"/>
    </row>
    <row r="36" spans="2:23" s="368" customFormat="1" ht="21" customHeight="1" x14ac:dyDescent="0.3">
      <c r="B36" s="422">
        <v>71</v>
      </c>
      <c r="C36" s="422" t="s">
        <v>453</v>
      </c>
      <c r="D36" s="321" t="s">
        <v>71</v>
      </c>
      <c r="E36" s="616">
        <v>2</v>
      </c>
      <c r="F36" s="616">
        <v>0</v>
      </c>
      <c r="G36" s="616">
        <v>0</v>
      </c>
      <c r="H36" s="616">
        <v>0</v>
      </c>
      <c r="I36" s="617">
        <v>5</v>
      </c>
      <c r="J36" s="616">
        <v>12</v>
      </c>
      <c r="K36" s="616">
        <v>6</v>
      </c>
      <c r="L36" s="617">
        <v>10.8</v>
      </c>
      <c r="M36" s="616">
        <v>5</v>
      </c>
      <c r="N36" s="616">
        <v>7</v>
      </c>
      <c r="O36" s="616">
        <v>5</v>
      </c>
      <c r="P36" s="616">
        <v>0</v>
      </c>
      <c r="Q36" s="617">
        <v>1</v>
      </c>
      <c r="R36" s="616">
        <v>2</v>
      </c>
      <c r="S36" s="618">
        <v>2.4</v>
      </c>
      <c r="T36" s="618">
        <v>0.45500000000000002</v>
      </c>
      <c r="U36" s="618">
        <v>0.29199999999999998</v>
      </c>
      <c r="V36" s="262"/>
      <c r="W36" s="370"/>
    </row>
    <row r="37" spans="2:23" s="368" customFormat="1" ht="21" customHeight="1" x14ac:dyDescent="0.3">
      <c r="B37" s="422">
        <v>90</v>
      </c>
      <c r="C37" s="422" t="s">
        <v>454</v>
      </c>
      <c r="D37" s="321" t="s">
        <v>303</v>
      </c>
      <c r="E37" s="616">
        <v>2</v>
      </c>
      <c r="F37" s="616">
        <v>1</v>
      </c>
      <c r="G37" s="616">
        <v>0</v>
      </c>
      <c r="H37" s="616">
        <v>0</v>
      </c>
      <c r="I37" s="617">
        <v>4.33</v>
      </c>
      <c r="J37" s="616">
        <v>8</v>
      </c>
      <c r="K37" s="616">
        <v>8</v>
      </c>
      <c r="L37" s="617">
        <v>16.62</v>
      </c>
      <c r="M37" s="616">
        <v>6</v>
      </c>
      <c r="N37" s="616">
        <v>4</v>
      </c>
      <c r="O37" s="616">
        <v>7</v>
      </c>
      <c r="P37" s="616">
        <v>0</v>
      </c>
      <c r="Q37" s="617">
        <v>0.86</v>
      </c>
      <c r="R37" s="616">
        <v>0</v>
      </c>
      <c r="S37" s="618">
        <v>2.5379999999999998</v>
      </c>
      <c r="T37" s="618">
        <v>0.48</v>
      </c>
      <c r="U37" s="618">
        <v>0.23499999999999999</v>
      </c>
      <c r="V37" s="262"/>
      <c r="W37" s="370"/>
    </row>
    <row r="38" spans="2:23" s="368" customFormat="1" ht="21" customHeight="1" x14ac:dyDescent="0.3">
      <c r="B38" s="422">
        <v>44</v>
      </c>
      <c r="C38" s="422" t="s">
        <v>451</v>
      </c>
      <c r="D38" s="321" t="s">
        <v>74</v>
      </c>
      <c r="E38" s="616">
        <v>6</v>
      </c>
      <c r="F38" s="616">
        <v>0</v>
      </c>
      <c r="G38" s="616">
        <v>2</v>
      </c>
      <c r="H38" s="616">
        <v>0</v>
      </c>
      <c r="I38" s="617">
        <v>11.33</v>
      </c>
      <c r="J38" s="616">
        <v>33</v>
      </c>
      <c r="K38" s="616">
        <v>24</v>
      </c>
      <c r="L38" s="617">
        <v>17.649999999999999</v>
      </c>
      <c r="M38" s="616">
        <v>7</v>
      </c>
      <c r="N38" s="616">
        <v>29</v>
      </c>
      <c r="O38" s="616">
        <v>11</v>
      </c>
      <c r="P38" s="616">
        <v>0</v>
      </c>
      <c r="Q38" s="617">
        <v>0.64</v>
      </c>
      <c r="R38" s="616">
        <v>3</v>
      </c>
      <c r="S38" s="618">
        <v>3.5289999999999999</v>
      </c>
      <c r="T38" s="618">
        <v>0.53</v>
      </c>
      <c r="U38" s="618">
        <v>0.42599999999999999</v>
      </c>
      <c r="V38" s="262"/>
      <c r="W38" s="370"/>
    </row>
    <row r="39" spans="2:23" s="42" customFormat="1" ht="21" customHeight="1" thickBot="1" x14ac:dyDescent="0.35">
      <c r="B39" s="422">
        <v>45</v>
      </c>
      <c r="C39" s="422" t="s">
        <v>446</v>
      </c>
      <c r="D39" s="321" t="s">
        <v>336</v>
      </c>
      <c r="E39" s="616">
        <v>1</v>
      </c>
      <c r="F39" s="616">
        <v>0</v>
      </c>
      <c r="G39" s="616">
        <v>0</v>
      </c>
      <c r="H39" s="616">
        <v>0</v>
      </c>
      <c r="I39" s="617">
        <v>1.33</v>
      </c>
      <c r="J39" s="616">
        <v>5</v>
      </c>
      <c r="K39" s="616">
        <v>3</v>
      </c>
      <c r="L39" s="617">
        <v>20.25</v>
      </c>
      <c r="M39" s="616">
        <v>0</v>
      </c>
      <c r="N39" s="616">
        <v>2</v>
      </c>
      <c r="O39" s="616">
        <v>4</v>
      </c>
      <c r="P39" s="616">
        <v>0</v>
      </c>
      <c r="Q39" s="617">
        <v>0</v>
      </c>
      <c r="R39" s="616">
        <v>0</v>
      </c>
      <c r="S39" s="618">
        <v>4.5</v>
      </c>
      <c r="T39" s="618">
        <v>0.6</v>
      </c>
      <c r="U39" s="618">
        <v>0.33300000000000002</v>
      </c>
      <c r="V39" s="262"/>
      <c r="W39" s="260"/>
    </row>
    <row r="40" spans="2:23" ht="21" customHeight="1" thickTop="1" x14ac:dyDescent="0.3">
      <c r="B40" s="393"/>
      <c r="C40" s="393"/>
      <c r="D40" s="393" t="s">
        <v>222</v>
      </c>
      <c r="E40" s="619">
        <v>7</v>
      </c>
      <c r="F40" s="619">
        <v>2</v>
      </c>
      <c r="G40" s="619">
        <v>4</v>
      </c>
      <c r="H40" s="619">
        <v>0</v>
      </c>
      <c r="I40" s="620">
        <v>51</v>
      </c>
      <c r="J40" s="619">
        <v>98</v>
      </c>
      <c r="K40" s="619">
        <v>64</v>
      </c>
      <c r="L40" s="620">
        <v>10.639386189258312</v>
      </c>
      <c r="M40" s="619">
        <v>35</v>
      </c>
      <c r="N40" s="619">
        <v>82</v>
      </c>
      <c r="O40" s="619">
        <v>52</v>
      </c>
      <c r="P40" s="619">
        <v>0</v>
      </c>
      <c r="Q40" s="620">
        <v>0.67307692307692313</v>
      </c>
      <c r="R40" s="619">
        <v>5</v>
      </c>
      <c r="S40" s="621">
        <v>2.6274509803921569</v>
      </c>
      <c r="T40" s="621">
        <v>0.46645367412140576</v>
      </c>
      <c r="U40" s="621">
        <v>0.33198380566801622</v>
      </c>
      <c r="V40" s="262"/>
      <c r="W40" s="260"/>
    </row>
    <row r="41" spans="2:23" s="170" customFormat="1" ht="21" customHeight="1" x14ac:dyDescent="0.25">
      <c r="B41" s="336"/>
      <c r="C41" s="336"/>
      <c r="D41" s="336"/>
      <c r="E41" s="333"/>
      <c r="F41" s="333"/>
      <c r="G41" s="333"/>
      <c r="H41" s="333"/>
      <c r="I41" s="334"/>
      <c r="J41" s="333"/>
      <c r="K41" s="333"/>
      <c r="L41" s="334"/>
      <c r="M41" s="333"/>
      <c r="N41" s="333"/>
      <c r="O41" s="333"/>
      <c r="P41" s="333"/>
      <c r="Q41" s="334"/>
      <c r="R41" s="333"/>
      <c r="S41" s="335"/>
      <c r="T41" s="335"/>
      <c r="U41" s="335"/>
      <c r="V41" s="263"/>
      <c r="W41" s="260"/>
    </row>
    <row r="42" spans="2:23" s="249" customFormat="1" ht="21" customHeight="1" x14ac:dyDescent="0.25">
      <c r="B42" s="336"/>
      <c r="C42" s="336"/>
      <c r="D42" s="336"/>
      <c r="E42" s="333"/>
      <c r="F42" s="333"/>
      <c r="G42" s="333"/>
      <c r="H42" s="333"/>
      <c r="I42" s="334"/>
      <c r="J42" s="333"/>
      <c r="K42" s="333"/>
      <c r="L42" s="334"/>
      <c r="M42" s="333"/>
      <c r="N42" s="333"/>
      <c r="O42" s="333"/>
      <c r="P42" s="333"/>
      <c r="Q42" s="334"/>
      <c r="R42" s="333"/>
      <c r="S42" s="335"/>
      <c r="T42" s="335"/>
      <c r="U42" s="335"/>
      <c r="V42" s="262"/>
      <c r="W42" s="260"/>
    </row>
    <row r="43" spans="2:23" ht="28.5" x14ac:dyDescent="0.25">
      <c r="B43" s="728" t="s">
        <v>4</v>
      </c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</row>
    <row r="44" spans="2:23" x14ac:dyDescent="0.25">
      <c r="B44" s="150"/>
      <c r="C44" s="4"/>
      <c r="D44" s="10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3" ht="18.75" x14ac:dyDescent="0.25">
      <c r="B45" s="155" t="s">
        <v>133</v>
      </c>
      <c r="C45" s="115" t="s">
        <v>19</v>
      </c>
      <c r="D45" s="115" t="s">
        <v>134</v>
      </c>
      <c r="E45" s="116" t="s">
        <v>3</v>
      </c>
      <c r="F45" s="117" t="s">
        <v>0</v>
      </c>
      <c r="G45" s="116" t="s">
        <v>1</v>
      </c>
      <c r="H45" s="118" t="s">
        <v>180</v>
      </c>
      <c r="I45" s="117" t="s">
        <v>181</v>
      </c>
      <c r="J45" s="117" t="s">
        <v>139</v>
      </c>
      <c r="K45" s="117" t="s">
        <v>182</v>
      </c>
      <c r="L45" s="117" t="s">
        <v>183</v>
      </c>
      <c r="M45" s="117" t="s">
        <v>184</v>
      </c>
      <c r="N45" s="116" t="s">
        <v>140</v>
      </c>
      <c r="O45" s="116" t="s">
        <v>15</v>
      </c>
      <c r="P45" s="116" t="s">
        <v>185</v>
      </c>
      <c r="Q45" s="116" t="s">
        <v>186</v>
      </c>
      <c r="R45" s="116" t="s">
        <v>187</v>
      </c>
      <c r="S45" s="116" t="s">
        <v>188</v>
      </c>
      <c r="T45" s="116" t="s">
        <v>152</v>
      </c>
      <c r="U45" s="119" t="s">
        <v>189</v>
      </c>
    </row>
    <row r="46" spans="2:23" ht="18.75" x14ac:dyDescent="0.25">
      <c r="B46" s="155" t="s">
        <v>133</v>
      </c>
      <c r="C46" s="115" t="s">
        <v>19</v>
      </c>
      <c r="D46" s="115" t="s">
        <v>134</v>
      </c>
      <c r="E46" s="114" t="s">
        <v>156</v>
      </c>
      <c r="F46" s="114" t="s">
        <v>190</v>
      </c>
      <c r="G46" s="114" t="s">
        <v>191</v>
      </c>
      <c r="H46" s="114" t="s">
        <v>192</v>
      </c>
      <c r="I46" s="114" t="s">
        <v>193</v>
      </c>
      <c r="J46" s="114" t="s">
        <v>194</v>
      </c>
      <c r="K46" s="114" t="s">
        <v>195</v>
      </c>
      <c r="L46" s="114" t="s">
        <v>196</v>
      </c>
      <c r="M46" s="114" t="s">
        <v>197</v>
      </c>
      <c r="N46" s="114" t="s">
        <v>198</v>
      </c>
      <c r="O46" s="114" t="s">
        <v>167</v>
      </c>
      <c r="P46" s="114" t="s">
        <v>199</v>
      </c>
      <c r="Q46" s="114" t="s">
        <v>200</v>
      </c>
      <c r="R46" s="114" t="s">
        <v>201</v>
      </c>
      <c r="S46" s="114" t="s">
        <v>202</v>
      </c>
      <c r="T46" s="114" t="s">
        <v>203</v>
      </c>
      <c r="U46" s="114" t="s">
        <v>204</v>
      </c>
    </row>
    <row r="47" spans="2:23" ht="21" customHeight="1" x14ac:dyDescent="0.25">
      <c r="B47" s="422">
        <v>31</v>
      </c>
      <c r="C47" s="422" t="s">
        <v>458</v>
      </c>
      <c r="D47" s="321" t="s">
        <v>250</v>
      </c>
      <c r="E47" s="422">
        <v>2</v>
      </c>
      <c r="F47" s="422">
        <v>0</v>
      </c>
      <c r="G47" s="422">
        <v>0</v>
      </c>
      <c r="H47" s="422">
        <v>0</v>
      </c>
      <c r="I47" s="423">
        <v>6.67</v>
      </c>
      <c r="J47" s="422">
        <v>4</v>
      </c>
      <c r="K47" s="422">
        <v>4</v>
      </c>
      <c r="L47" s="423">
        <v>5.4</v>
      </c>
      <c r="M47" s="422">
        <v>8</v>
      </c>
      <c r="N47" s="422">
        <v>8</v>
      </c>
      <c r="O47" s="422">
        <v>2</v>
      </c>
      <c r="P47" s="422">
        <v>0</v>
      </c>
      <c r="Q47" s="423">
        <v>4</v>
      </c>
      <c r="R47" s="422">
        <v>0</v>
      </c>
      <c r="S47" s="424">
        <v>1.5</v>
      </c>
      <c r="T47" s="424">
        <v>0.33300000000000002</v>
      </c>
      <c r="U47" s="424">
        <v>0.28599999999999998</v>
      </c>
      <c r="V47" s="261"/>
      <c r="W47" s="260"/>
    </row>
    <row r="48" spans="2:23" s="368" customFormat="1" ht="21" customHeight="1" x14ac:dyDescent="0.25">
      <c r="B48" s="422">
        <v>47</v>
      </c>
      <c r="C48" s="422" t="s">
        <v>459</v>
      </c>
      <c r="D48" s="321" t="s">
        <v>95</v>
      </c>
      <c r="E48" s="422">
        <v>4</v>
      </c>
      <c r="F48" s="422">
        <v>0</v>
      </c>
      <c r="G48" s="422">
        <v>0</v>
      </c>
      <c r="H48" s="422">
        <v>0</v>
      </c>
      <c r="I48" s="423">
        <v>12.67</v>
      </c>
      <c r="J48" s="422">
        <v>30</v>
      </c>
      <c r="K48" s="422">
        <v>10</v>
      </c>
      <c r="L48" s="423">
        <v>5.53</v>
      </c>
      <c r="M48" s="422">
        <v>10</v>
      </c>
      <c r="N48" s="422">
        <v>20</v>
      </c>
      <c r="O48" s="422">
        <v>2</v>
      </c>
      <c r="P48" s="422">
        <v>0</v>
      </c>
      <c r="Q48" s="423">
        <v>5</v>
      </c>
      <c r="R48" s="422">
        <v>0</v>
      </c>
      <c r="S48" s="424">
        <v>1.7370000000000001</v>
      </c>
      <c r="T48" s="424">
        <v>0.34200000000000003</v>
      </c>
      <c r="U48" s="424">
        <v>0.29399999999999998</v>
      </c>
      <c r="V48" s="371"/>
      <c r="W48" s="370"/>
    </row>
    <row r="49" spans="2:23" s="368" customFormat="1" ht="21" customHeight="1" x14ac:dyDescent="0.25">
      <c r="B49" s="422">
        <v>21</v>
      </c>
      <c r="C49" s="422" t="s">
        <v>460</v>
      </c>
      <c r="D49" s="321" t="s">
        <v>98</v>
      </c>
      <c r="E49" s="422">
        <v>4</v>
      </c>
      <c r="F49" s="422">
        <v>0</v>
      </c>
      <c r="G49" s="422">
        <v>2</v>
      </c>
      <c r="H49" s="422">
        <v>0</v>
      </c>
      <c r="I49" s="423">
        <v>10</v>
      </c>
      <c r="J49" s="422">
        <v>20</v>
      </c>
      <c r="K49" s="422">
        <v>12</v>
      </c>
      <c r="L49" s="423">
        <v>8.4</v>
      </c>
      <c r="M49" s="422">
        <v>4</v>
      </c>
      <c r="N49" s="422">
        <v>22</v>
      </c>
      <c r="O49" s="422">
        <v>4</v>
      </c>
      <c r="P49" s="422">
        <v>0</v>
      </c>
      <c r="Q49" s="423">
        <v>1</v>
      </c>
      <c r="R49" s="422">
        <v>0</v>
      </c>
      <c r="S49" s="424">
        <v>2.6</v>
      </c>
      <c r="T49" s="424">
        <v>0.46400000000000002</v>
      </c>
      <c r="U49" s="424">
        <v>0.44</v>
      </c>
      <c r="V49" s="371"/>
      <c r="W49" s="370"/>
    </row>
    <row r="50" spans="2:23" s="368" customFormat="1" ht="21" customHeight="1" x14ac:dyDescent="0.25">
      <c r="B50" s="422">
        <v>14</v>
      </c>
      <c r="C50" s="422" t="s">
        <v>461</v>
      </c>
      <c r="D50" s="321" t="s">
        <v>99</v>
      </c>
      <c r="E50" s="422">
        <v>4</v>
      </c>
      <c r="F50" s="422">
        <v>0</v>
      </c>
      <c r="G50" s="422">
        <v>4</v>
      </c>
      <c r="H50" s="422">
        <v>0</v>
      </c>
      <c r="I50" s="423">
        <v>17.329999999999998</v>
      </c>
      <c r="J50" s="422">
        <v>46</v>
      </c>
      <c r="K50" s="422">
        <v>20</v>
      </c>
      <c r="L50" s="423">
        <v>10.38</v>
      </c>
      <c r="M50" s="422">
        <v>12</v>
      </c>
      <c r="N50" s="422">
        <v>28</v>
      </c>
      <c r="O50" s="422">
        <v>26</v>
      </c>
      <c r="P50" s="422">
        <v>0</v>
      </c>
      <c r="Q50" s="423">
        <v>0.46</v>
      </c>
      <c r="R50" s="422">
        <v>0</v>
      </c>
      <c r="S50" s="424">
        <v>3.1150000000000002</v>
      </c>
      <c r="T50" s="424">
        <v>0.45200000000000001</v>
      </c>
      <c r="U50" s="424">
        <v>0.29799999999999999</v>
      </c>
      <c r="V50" s="371"/>
      <c r="W50" s="370"/>
    </row>
    <row r="51" spans="2:23" s="368" customFormat="1" ht="21" customHeight="1" x14ac:dyDescent="0.25">
      <c r="B51" s="422">
        <v>17</v>
      </c>
      <c r="C51" s="422" t="s">
        <v>462</v>
      </c>
      <c r="D51" s="321" t="s">
        <v>465</v>
      </c>
      <c r="E51" s="422">
        <v>4</v>
      </c>
      <c r="F51" s="422">
        <v>0</v>
      </c>
      <c r="G51" s="422">
        <v>2</v>
      </c>
      <c r="H51" s="422">
        <v>0</v>
      </c>
      <c r="I51" s="423">
        <v>7.33</v>
      </c>
      <c r="J51" s="422">
        <v>18</v>
      </c>
      <c r="K51" s="422">
        <v>16</v>
      </c>
      <c r="L51" s="423">
        <v>19.64</v>
      </c>
      <c r="M51" s="422">
        <v>2</v>
      </c>
      <c r="N51" s="422">
        <v>12</v>
      </c>
      <c r="O51" s="422">
        <v>12</v>
      </c>
      <c r="P51" s="422">
        <v>0</v>
      </c>
      <c r="Q51" s="423">
        <v>0.17</v>
      </c>
      <c r="R51" s="422">
        <v>2</v>
      </c>
      <c r="S51" s="424">
        <v>3.2730000000000001</v>
      </c>
      <c r="T51" s="424">
        <v>0.54200000000000004</v>
      </c>
      <c r="U51" s="424">
        <v>0.375</v>
      </c>
      <c r="V51" s="371"/>
      <c r="W51" s="370"/>
    </row>
    <row r="52" spans="2:23" s="368" customFormat="1" ht="21" customHeight="1" x14ac:dyDescent="0.25">
      <c r="B52" s="422">
        <v>24</v>
      </c>
      <c r="C52" s="422" t="s">
        <v>463</v>
      </c>
      <c r="D52" s="321" t="s">
        <v>107</v>
      </c>
      <c r="E52" s="422">
        <v>2</v>
      </c>
      <c r="F52" s="422">
        <v>0</v>
      </c>
      <c r="G52" s="422">
        <v>0</v>
      </c>
      <c r="H52" s="422">
        <v>0</v>
      </c>
      <c r="I52" s="423">
        <v>4</v>
      </c>
      <c r="J52" s="422">
        <v>26</v>
      </c>
      <c r="K52" s="422">
        <v>10</v>
      </c>
      <c r="L52" s="423">
        <v>22.5</v>
      </c>
      <c r="M52" s="422">
        <v>4</v>
      </c>
      <c r="N52" s="422">
        <v>14</v>
      </c>
      <c r="O52" s="422">
        <v>8</v>
      </c>
      <c r="P52" s="422">
        <v>0</v>
      </c>
      <c r="Q52" s="423">
        <v>0.5</v>
      </c>
      <c r="R52" s="422">
        <v>0</v>
      </c>
      <c r="S52" s="424">
        <v>5.5</v>
      </c>
      <c r="T52" s="424">
        <v>0.52400000000000002</v>
      </c>
      <c r="U52" s="424">
        <v>0.41199999999999998</v>
      </c>
      <c r="V52" s="371"/>
      <c r="W52" s="370"/>
    </row>
    <row r="53" spans="2:23" s="368" customFormat="1" ht="21" customHeight="1" thickBot="1" x14ac:dyDescent="0.3">
      <c r="B53" s="422">
        <v>17</v>
      </c>
      <c r="C53" s="422" t="s">
        <v>249</v>
      </c>
      <c r="D53" s="321" t="s">
        <v>251</v>
      </c>
      <c r="E53" s="422">
        <v>1</v>
      </c>
      <c r="F53" s="422">
        <v>0</v>
      </c>
      <c r="G53" s="422">
        <v>0</v>
      </c>
      <c r="H53" s="422">
        <v>0</v>
      </c>
      <c r="I53" s="423">
        <v>3</v>
      </c>
      <c r="J53" s="422">
        <v>9</v>
      </c>
      <c r="K53" s="422">
        <v>8</v>
      </c>
      <c r="L53" s="423">
        <v>24</v>
      </c>
      <c r="M53" s="422">
        <v>3</v>
      </c>
      <c r="N53" s="422">
        <v>9</v>
      </c>
      <c r="O53" s="422">
        <v>3</v>
      </c>
      <c r="P53" s="422">
        <v>0</v>
      </c>
      <c r="Q53" s="423">
        <v>1</v>
      </c>
      <c r="R53" s="422">
        <v>0</v>
      </c>
      <c r="S53" s="424">
        <v>4</v>
      </c>
      <c r="T53" s="424">
        <v>0.54500000000000004</v>
      </c>
      <c r="U53" s="424">
        <v>0.47399999999999998</v>
      </c>
      <c r="V53" s="371"/>
      <c r="W53" s="370"/>
    </row>
    <row r="54" spans="2:23" s="42" customFormat="1" ht="21" customHeight="1" thickTop="1" x14ac:dyDescent="0.25">
      <c r="B54" s="393"/>
      <c r="C54" s="393"/>
      <c r="D54" s="393" t="s">
        <v>222</v>
      </c>
      <c r="E54" s="427">
        <v>7</v>
      </c>
      <c r="F54" s="427">
        <v>0</v>
      </c>
      <c r="G54" s="427">
        <v>8</v>
      </c>
      <c r="H54" s="427">
        <v>0</v>
      </c>
      <c r="I54" s="428">
        <v>61</v>
      </c>
      <c r="J54" s="427">
        <v>153</v>
      </c>
      <c r="K54" s="427">
        <v>80</v>
      </c>
      <c r="L54" s="428">
        <v>10.804059328649492</v>
      </c>
      <c r="M54" s="427">
        <v>43</v>
      </c>
      <c r="N54" s="427">
        <v>113</v>
      </c>
      <c r="O54" s="427">
        <v>57</v>
      </c>
      <c r="P54" s="427">
        <v>0</v>
      </c>
      <c r="Q54" s="428">
        <v>0.75438596491228072</v>
      </c>
      <c r="R54" s="427">
        <v>2</v>
      </c>
      <c r="S54" s="429">
        <v>2.7868852459016393</v>
      </c>
      <c r="T54" s="429">
        <v>0.44723618090452261</v>
      </c>
      <c r="U54" s="429">
        <v>0.34769230769230769</v>
      </c>
      <c r="V54" s="261"/>
      <c r="W54" s="260"/>
    </row>
    <row r="55" spans="2:23" s="42" customFormat="1" ht="21" customHeight="1" x14ac:dyDescent="0.25">
      <c r="B55" s="325"/>
      <c r="C55" s="325"/>
      <c r="D55" s="321"/>
      <c r="E55" s="325"/>
      <c r="F55" s="325"/>
      <c r="G55" s="325"/>
      <c r="H55" s="325"/>
      <c r="I55" s="330"/>
      <c r="J55" s="325"/>
      <c r="K55" s="325"/>
      <c r="L55" s="330"/>
      <c r="M55" s="325"/>
      <c r="N55" s="325"/>
      <c r="O55" s="325"/>
      <c r="P55" s="325"/>
      <c r="Q55" s="330"/>
      <c r="R55" s="325"/>
      <c r="S55" s="327"/>
      <c r="T55" s="327"/>
      <c r="U55" s="327"/>
      <c r="V55" s="261"/>
      <c r="W55" s="260"/>
    </row>
    <row r="56" spans="2:23" x14ac:dyDescent="0.25">
      <c r="B56" s="150"/>
      <c r="C56" s="4"/>
      <c r="D56" s="10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3" ht="28.5" x14ac:dyDescent="0.25">
      <c r="B57" s="728" t="s">
        <v>7</v>
      </c>
      <c r="C57" s="728"/>
      <c r="D57" s="728"/>
      <c r="E57" s="728"/>
      <c r="F57" s="728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728"/>
      <c r="R57" s="728"/>
      <c r="S57" s="728"/>
      <c r="T57" s="728"/>
      <c r="U57" s="728"/>
    </row>
    <row r="58" spans="2:23" x14ac:dyDescent="0.25">
      <c r="B58" s="150"/>
      <c r="C58" s="4"/>
      <c r="D58" s="10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3" ht="18.75" x14ac:dyDescent="0.25">
      <c r="B59" s="155" t="s">
        <v>133</v>
      </c>
      <c r="C59" s="115" t="s">
        <v>19</v>
      </c>
      <c r="D59" s="115" t="s">
        <v>134</v>
      </c>
      <c r="E59" s="116" t="s">
        <v>3</v>
      </c>
      <c r="F59" s="117" t="s">
        <v>0</v>
      </c>
      <c r="G59" s="116" t="s">
        <v>1</v>
      </c>
      <c r="H59" s="118" t="s">
        <v>180</v>
      </c>
      <c r="I59" s="117" t="s">
        <v>181</v>
      </c>
      <c r="J59" s="117" t="s">
        <v>139</v>
      </c>
      <c r="K59" s="117" t="s">
        <v>182</v>
      </c>
      <c r="L59" s="117" t="s">
        <v>183</v>
      </c>
      <c r="M59" s="117" t="s">
        <v>184</v>
      </c>
      <c r="N59" s="116" t="s">
        <v>140</v>
      </c>
      <c r="O59" s="116" t="s">
        <v>15</v>
      </c>
      <c r="P59" s="116" t="s">
        <v>185</v>
      </c>
      <c r="Q59" s="116" t="s">
        <v>186</v>
      </c>
      <c r="R59" s="116" t="s">
        <v>187</v>
      </c>
      <c r="S59" s="116" t="s">
        <v>188</v>
      </c>
      <c r="T59" s="116" t="s">
        <v>152</v>
      </c>
      <c r="U59" s="119" t="s">
        <v>189</v>
      </c>
    </row>
    <row r="60" spans="2:23" ht="18.75" x14ac:dyDescent="0.25">
      <c r="B60" s="155" t="s">
        <v>133</v>
      </c>
      <c r="C60" s="115" t="s">
        <v>19</v>
      </c>
      <c r="D60" s="115" t="s">
        <v>134</v>
      </c>
      <c r="E60" s="161" t="s">
        <v>156</v>
      </c>
      <c r="F60" s="161" t="s">
        <v>190</v>
      </c>
      <c r="G60" s="161" t="s">
        <v>191</v>
      </c>
      <c r="H60" s="161" t="s">
        <v>192</v>
      </c>
      <c r="I60" s="161" t="s">
        <v>193</v>
      </c>
      <c r="J60" s="161" t="s">
        <v>194</v>
      </c>
      <c r="K60" s="161" t="s">
        <v>195</v>
      </c>
      <c r="L60" s="161" t="s">
        <v>196</v>
      </c>
      <c r="M60" s="161" t="s">
        <v>197</v>
      </c>
      <c r="N60" s="161" t="s">
        <v>198</v>
      </c>
      <c r="O60" s="161" t="s">
        <v>167</v>
      </c>
      <c r="P60" s="161" t="s">
        <v>199</v>
      </c>
      <c r="Q60" s="161" t="s">
        <v>200</v>
      </c>
      <c r="R60" s="161" t="s">
        <v>201</v>
      </c>
      <c r="S60" s="161" t="s">
        <v>202</v>
      </c>
      <c r="T60" s="161" t="s">
        <v>203</v>
      </c>
      <c r="U60" s="161" t="s">
        <v>204</v>
      </c>
    </row>
    <row r="61" spans="2:23" ht="21" customHeight="1" x14ac:dyDescent="0.25">
      <c r="B61" s="325">
        <v>24</v>
      </c>
      <c r="C61" s="325" t="s">
        <v>296</v>
      </c>
      <c r="D61" s="398" t="s">
        <v>121</v>
      </c>
      <c r="E61" s="325">
        <v>1</v>
      </c>
      <c r="F61" s="325">
        <v>0</v>
      </c>
      <c r="G61" s="325">
        <v>0</v>
      </c>
      <c r="H61" s="325">
        <v>0</v>
      </c>
      <c r="I61" s="330">
        <v>0.67</v>
      </c>
      <c r="J61" s="325">
        <v>0</v>
      </c>
      <c r="K61" s="325">
        <v>0</v>
      </c>
      <c r="L61" s="330">
        <v>0</v>
      </c>
      <c r="M61" s="325">
        <v>1</v>
      </c>
      <c r="N61" s="325">
        <v>0</v>
      </c>
      <c r="O61" s="325">
        <v>0</v>
      </c>
      <c r="P61" s="325">
        <v>0</v>
      </c>
      <c r="Q61" s="330">
        <v>0</v>
      </c>
      <c r="R61" s="325">
        <v>0</v>
      </c>
      <c r="S61" s="327">
        <v>0</v>
      </c>
      <c r="T61" s="327">
        <v>0</v>
      </c>
      <c r="U61" s="327">
        <v>0</v>
      </c>
      <c r="V61" s="371"/>
      <c r="W61" s="260"/>
    </row>
    <row r="62" spans="2:23" s="368" customFormat="1" ht="21" customHeight="1" x14ac:dyDescent="0.25">
      <c r="B62" s="325">
        <v>1</v>
      </c>
      <c r="C62" s="325" t="s">
        <v>297</v>
      </c>
      <c r="D62" s="398" t="s">
        <v>119</v>
      </c>
      <c r="E62" s="325">
        <v>5</v>
      </c>
      <c r="F62" s="325">
        <v>3</v>
      </c>
      <c r="G62" s="325">
        <v>0</v>
      </c>
      <c r="H62" s="325">
        <v>0</v>
      </c>
      <c r="I62" s="330">
        <v>18</v>
      </c>
      <c r="J62" s="325">
        <v>9</v>
      </c>
      <c r="K62" s="325">
        <v>7</v>
      </c>
      <c r="L62" s="330">
        <v>3.27</v>
      </c>
      <c r="M62" s="325">
        <v>15</v>
      </c>
      <c r="N62" s="325">
        <v>13</v>
      </c>
      <c r="O62" s="325">
        <v>11</v>
      </c>
      <c r="P62" s="325">
        <v>0</v>
      </c>
      <c r="Q62" s="330">
        <v>1.36</v>
      </c>
      <c r="R62" s="325">
        <v>6</v>
      </c>
      <c r="S62" s="327">
        <v>1.333</v>
      </c>
      <c r="T62" s="327">
        <v>0.36599999999999999</v>
      </c>
      <c r="U62" s="327">
        <v>0.20300000000000001</v>
      </c>
      <c r="V62" s="371"/>
      <c r="W62" s="370"/>
    </row>
    <row r="63" spans="2:23" s="368" customFormat="1" ht="21" customHeight="1" x14ac:dyDescent="0.25">
      <c r="B63" s="325">
        <v>29</v>
      </c>
      <c r="C63" s="325" t="s">
        <v>298</v>
      </c>
      <c r="D63" s="398" t="s">
        <v>126</v>
      </c>
      <c r="E63" s="325">
        <v>5</v>
      </c>
      <c r="F63" s="325">
        <v>3</v>
      </c>
      <c r="G63" s="325">
        <v>1</v>
      </c>
      <c r="H63" s="325">
        <v>0</v>
      </c>
      <c r="I63" s="330">
        <v>21.33</v>
      </c>
      <c r="J63" s="325">
        <v>15</v>
      </c>
      <c r="K63" s="325">
        <v>9</v>
      </c>
      <c r="L63" s="330">
        <v>3.54</v>
      </c>
      <c r="M63" s="325">
        <v>16</v>
      </c>
      <c r="N63" s="325">
        <v>21</v>
      </c>
      <c r="O63" s="325">
        <v>9</v>
      </c>
      <c r="P63" s="325">
        <v>0</v>
      </c>
      <c r="Q63" s="330">
        <v>1.78</v>
      </c>
      <c r="R63" s="325">
        <v>2</v>
      </c>
      <c r="S63" s="327">
        <v>1.4059999999999999</v>
      </c>
      <c r="T63" s="327">
        <v>0.33</v>
      </c>
      <c r="U63" s="327">
        <v>0.24399999999999999</v>
      </c>
      <c r="V63" s="371"/>
      <c r="W63" s="370"/>
    </row>
    <row r="64" spans="2:23" s="368" customFormat="1" ht="21" customHeight="1" x14ac:dyDescent="0.25">
      <c r="B64" s="325">
        <v>34</v>
      </c>
      <c r="C64" s="325" t="s">
        <v>299</v>
      </c>
      <c r="D64" s="398" t="s">
        <v>223</v>
      </c>
      <c r="E64" s="325">
        <v>1</v>
      </c>
      <c r="F64" s="325">
        <v>0</v>
      </c>
      <c r="G64" s="325">
        <v>0</v>
      </c>
      <c r="H64" s="325">
        <v>0</v>
      </c>
      <c r="I64" s="330">
        <v>2</v>
      </c>
      <c r="J64" s="325">
        <v>1</v>
      </c>
      <c r="K64" s="325">
        <v>1</v>
      </c>
      <c r="L64" s="330">
        <v>4.5</v>
      </c>
      <c r="M64" s="325">
        <v>3</v>
      </c>
      <c r="N64" s="325">
        <v>2</v>
      </c>
      <c r="O64" s="325">
        <v>1</v>
      </c>
      <c r="P64" s="325">
        <v>0</v>
      </c>
      <c r="Q64" s="330">
        <v>3</v>
      </c>
      <c r="R64" s="325">
        <v>0</v>
      </c>
      <c r="S64" s="327">
        <v>1.5</v>
      </c>
      <c r="T64" s="327">
        <v>0.3</v>
      </c>
      <c r="U64" s="327">
        <v>0.222</v>
      </c>
      <c r="V64" s="371"/>
      <c r="W64" s="370"/>
    </row>
    <row r="65" spans="2:23" s="368" customFormat="1" ht="21" customHeight="1" x14ac:dyDescent="0.25">
      <c r="B65" s="325">
        <v>17</v>
      </c>
      <c r="C65" s="325" t="s">
        <v>300</v>
      </c>
      <c r="D65" s="398" t="s">
        <v>130</v>
      </c>
      <c r="E65" s="325">
        <v>1</v>
      </c>
      <c r="F65" s="325">
        <v>0</v>
      </c>
      <c r="G65" s="325">
        <v>0</v>
      </c>
      <c r="H65" s="325">
        <v>0</v>
      </c>
      <c r="I65" s="330">
        <v>1</v>
      </c>
      <c r="J65" s="325">
        <v>6</v>
      </c>
      <c r="K65" s="325">
        <v>1</v>
      </c>
      <c r="L65" s="330">
        <v>9</v>
      </c>
      <c r="M65" s="325">
        <v>3</v>
      </c>
      <c r="N65" s="325">
        <v>4</v>
      </c>
      <c r="O65" s="325">
        <v>2</v>
      </c>
      <c r="P65" s="325">
        <v>0</v>
      </c>
      <c r="Q65" s="330">
        <v>1.5</v>
      </c>
      <c r="R65" s="325">
        <v>0</v>
      </c>
      <c r="S65" s="327">
        <v>6</v>
      </c>
      <c r="T65" s="327">
        <v>0.6</v>
      </c>
      <c r="U65" s="327">
        <v>0.5</v>
      </c>
      <c r="V65" s="371"/>
      <c r="W65" s="370"/>
    </row>
    <row r="66" spans="2:23" s="368" customFormat="1" ht="21" customHeight="1" thickBot="1" x14ac:dyDescent="0.3">
      <c r="B66" s="325">
        <v>44</v>
      </c>
      <c r="C66" s="325" t="s">
        <v>301</v>
      </c>
      <c r="D66" s="398" t="s">
        <v>128</v>
      </c>
      <c r="E66" s="325">
        <v>3</v>
      </c>
      <c r="F66" s="325">
        <v>0</v>
      </c>
      <c r="G66" s="325">
        <v>0</v>
      </c>
      <c r="H66" s="325">
        <v>0</v>
      </c>
      <c r="I66" s="330">
        <v>3.33</v>
      </c>
      <c r="J66" s="325">
        <v>5</v>
      </c>
      <c r="K66" s="325">
        <v>5</v>
      </c>
      <c r="L66" s="330">
        <v>12</v>
      </c>
      <c r="M66" s="325">
        <v>3</v>
      </c>
      <c r="N66" s="325">
        <v>8</v>
      </c>
      <c r="O66" s="325">
        <v>4</v>
      </c>
      <c r="P66" s="325">
        <v>0</v>
      </c>
      <c r="Q66" s="330">
        <v>0.75</v>
      </c>
      <c r="R66" s="325">
        <v>1</v>
      </c>
      <c r="S66" s="327">
        <v>3.6</v>
      </c>
      <c r="T66" s="327">
        <v>0.59099999999999997</v>
      </c>
      <c r="U66" s="327">
        <v>0.47099999999999997</v>
      </c>
      <c r="V66" s="371"/>
      <c r="W66" s="370"/>
    </row>
    <row r="67" spans="2:23" s="42" customFormat="1" ht="21" customHeight="1" thickTop="1" x14ac:dyDescent="0.25">
      <c r="B67" s="393"/>
      <c r="C67" s="393"/>
      <c r="D67" s="393" t="s">
        <v>222</v>
      </c>
      <c r="E67" s="393">
        <v>7</v>
      </c>
      <c r="F67" s="393">
        <v>6</v>
      </c>
      <c r="G67" s="393">
        <v>1</v>
      </c>
      <c r="H67" s="393">
        <v>0</v>
      </c>
      <c r="I67" s="420">
        <v>46.333333333333336</v>
      </c>
      <c r="J67" s="393">
        <v>36</v>
      </c>
      <c r="K67" s="393">
        <v>23</v>
      </c>
      <c r="L67" s="420">
        <v>4.1883992805755392</v>
      </c>
      <c r="M67" s="393">
        <v>41</v>
      </c>
      <c r="N67" s="393">
        <v>48</v>
      </c>
      <c r="O67" s="393">
        <v>27</v>
      </c>
      <c r="P67" s="393">
        <v>0</v>
      </c>
      <c r="Q67" s="420">
        <v>1.5185185185185186</v>
      </c>
      <c r="R67" s="393">
        <v>9</v>
      </c>
      <c r="S67" s="421">
        <v>1.6187050359712229</v>
      </c>
      <c r="T67" s="421">
        <v>0.37668161434977576</v>
      </c>
      <c r="U67" s="421">
        <v>0.25806451612903225</v>
      </c>
      <c r="V67" s="371"/>
      <c r="W67" s="260"/>
    </row>
    <row r="68" spans="2:23" s="42" customFormat="1" ht="21" customHeight="1" x14ac:dyDescent="0.25">
      <c r="B68" s="322"/>
      <c r="C68" s="322"/>
      <c r="D68" s="321"/>
      <c r="E68" s="322"/>
      <c r="F68" s="322"/>
      <c r="G68" s="322"/>
      <c r="H68" s="322"/>
      <c r="I68" s="323"/>
      <c r="J68" s="322"/>
      <c r="K68" s="322"/>
      <c r="L68" s="323"/>
      <c r="M68" s="322"/>
      <c r="N68" s="322"/>
      <c r="O68" s="322"/>
      <c r="P68" s="322"/>
      <c r="Q68" s="323"/>
      <c r="R68" s="322"/>
      <c r="S68" s="324"/>
      <c r="T68" s="324"/>
      <c r="U68" s="324"/>
      <c r="V68" s="261"/>
      <c r="W68" s="260"/>
    </row>
    <row r="69" spans="2:23" s="42" customFormat="1" ht="21" customHeight="1" x14ac:dyDescent="0.25">
      <c r="B69" s="322"/>
      <c r="C69" s="322"/>
      <c r="D69" s="321"/>
      <c r="E69" s="322"/>
      <c r="F69" s="322"/>
      <c r="G69" s="322"/>
      <c r="H69" s="322"/>
      <c r="I69" s="323"/>
      <c r="J69" s="322"/>
      <c r="K69" s="322"/>
      <c r="L69" s="323"/>
      <c r="M69" s="322"/>
      <c r="N69" s="322"/>
      <c r="O69" s="322"/>
      <c r="P69" s="322"/>
      <c r="Q69" s="323"/>
      <c r="R69" s="322"/>
      <c r="S69" s="324"/>
      <c r="T69" s="324"/>
      <c r="U69" s="324"/>
      <c r="V69" s="261"/>
      <c r="W69" s="260"/>
    </row>
    <row r="70" spans="2:23" ht="21" customHeight="1" x14ac:dyDescent="0.25">
      <c r="B70" s="322"/>
      <c r="C70" s="322"/>
      <c r="D70" s="321"/>
      <c r="E70" s="322"/>
      <c r="F70" s="322"/>
      <c r="G70" s="322"/>
      <c r="H70" s="322"/>
      <c r="I70" s="323"/>
      <c r="J70" s="322"/>
      <c r="K70" s="322"/>
      <c r="L70" s="323"/>
      <c r="M70" s="322"/>
      <c r="N70" s="322"/>
      <c r="O70" s="322"/>
      <c r="P70" s="322"/>
      <c r="Q70" s="323"/>
      <c r="R70" s="322"/>
      <c r="S70" s="324"/>
      <c r="T70" s="324"/>
      <c r="U70" s="324"/>
      <c r="V70" s="261"/>
      <c r="W70" s="260"/>
    </row>
    <row r="71" spans="2:23" s="157" customFormat="1" ht="21" customHeight="1" x14ac:dyDescent="0.25">
      <c r="B71" s="322"/>
      <c r="C71" s="322"/>
      <c r="D71" s="321"/>
      <c r="E71" s="322"/>
      <c r="F71" s="322"/>
      <c r="G71" s="322"/>
      <c r="H71" s="322"/>
      <c r="I71" s="323"/>
      <c r="J71" s="322"/>
      <c r="K71" s="322"/>
      <c r="L71" s="323"/>
      <c r="M71" s="322"/>
      <c r="N71" s="322"/>
      <c r="O71" s="322"/>
      <c r="P71" s="322"/>
      <c r="Q71" s="323"/>
      <c r="R71" s="322"/>
      <c r="S71" s="324"/>
      <c r="T71" s="324"/>
      <c r="U71" s="324"/>
      <c r="V71" s="261"/>
      <c r="W71" s="260"/>
    </row>
    <row r="72" spans="2:23" s="157" customFormat="1" ht="21" customHeight="1" x14ac:dyDescent="0.25">
      <c r="B72" s="322"/>
      <c r="C72" s="322"/>
      <c r="D72" s="321"/>
      <c r="E72" s="322"/>
      <c r="F72" s="322"/>
      <c r="G72" s="322"/>
      <c r="H72" s="322"/>
      <c r="I72" s="323"/>
      <c r="J72" s="322"/>
      <c r="K72" s="322"/>
      <c r="L72" s="323"/>
      <c r="M72" s="322"/>
      <c r="N72" s="322"/>
      <c r="O72" s="322"/>
      <c r="P72" s="322"/>
      <c r="Q72" s="323"/>
      <c r="R72" s="322"/>
      <c r="S72" s="324"/>
      <c r="T72" s="324"/>
      <c r="U72" s="324"/>
      <c r="V72" s="261"/>
      <c r="W72" s="260"/>
    </row>
    <row r="73" spans="2:23" s="157" customFormat="1" ht="21" customHeight="1" x14ac:dyDescent="0.25">
      <c r="B73" s="322"/>
      <c r="C73" s="322"/>
      <c r="D73" s="321"/>
      <c r="E73" s="322"/>
      <c r="F73" s="322"/>
      <c r="G73" s="322"/>
      <c r="H73" s="322"/>
      <c r="I73" s="323"/>
      <c r="J73" s="322"/>
      <c r="K73" s="322"/>
      <c r="L73" s="323"/>
      <c r="M73" s="322"/>
      <c r="N73" s="322"/>
      <c r="O73" s="322"/>
      <c r="P73" s="322"/>
      <c r="Q73" s="323"/>
      <c r="R73" s="322"/>
      <c r="S73" s="324"/>
      <c r="T73" s="324"/>
      <c r="U73" s="324"/>
      <c r="V73" s="261"/>
      <c r="W73" s="260"/>
    </row>
  </sheetData>
  <mergeCells count="5">
    <mergeCell ref="B2:U2"/>
    <mergeCell ref="B15:U15"/>
    <mergeCell ref="B29:U29"/>
    <mergeCell ref="B43:U43"/>
    <mergeCell ref="B57:U5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5"/>
  <sheetViews>
    <sheetView zoomScaleNormal="100" workbookViewId="0">
      <selection activeCell="E18" sqref="E18"/>
    </sheetView>
  </sheetViews>
  <sheetFormatPr defaultRowHeight="15" x14ac:dyDescent="0.25"/>
  <cols>
    <col min="1" max="1" width="2.85546875" style="42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20" width="18.140625" style="4" customWidth="1"/>
    <col min="21" max="22" width="14.140625" style="4" customWidth="1"/>
    <col min="23" max="16384" width="9.140625" style="42"/>
  </cols>
  <sheetData>
    <row r="2" spans="2:22" ht="33.75" x14ac:dyDescent="0.25">
      <c r="B2" s="741" t="s">
        <v>217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</row>
    <row r="3" spans="2:22" ht="18.75" x14ac:dyDescent="0.25">
      <c r="F3" s="759"/>
      <c r="G3" s="760"/>
      <c r="H3" s="759"/>
      <c r="I3" s="761"/>
      <c r="J3" s="760"/>
      <c r="K3" s="760"/>
      <c r="L3" s="760"/>
      <c r="M3" s="760"/>
      <c r="N3" s="760"/>
      <c r="O3" s="759"/>
      <c r="P3" s="759"/>
      <c r="Q3" s="759"/>
      <c r="R3" s="759"/>
      <c r="S3" s="759"/>
      <c r="T3" s="759"/>
      <c r="U3" s="759"/>
      <c r="V3" s="762"/>
    </row>
    <row r="4" spans="2:22" ht="18.75" x14ac:dyDescent="0.25">
      <c r="B4" s="258" t="s">
        <v>213</v>
      </c>
      <c r="C4" s="258" t="s">
        <v>133</v>
      </c>
      <c r="D4" s="258" t="s">
        <v>19</v>
      </c>
      <c r="E4" s="258" t="s">
        <v>134</v>
      </c>
      <c r="F4" s="116" t="s">
        <v>3</v>
      </c>
      <c r="G4" s="123" t="s">
        <v>0</v>
      </c>
      <c r="H4" s="122" t="s">
        <v>1</v>
      </c>
      <c r="I4" s="124" t="s">
        <v>180</v>
      </c>
      <c r="J4" s="123" t="s">
        <v>181</v>
      </c>
      <c r="K4" s="123" t="s">
        <v>139</v>
      </c>
      <c r="L4" s="123" t="s">
        <v>182</v>
      </c>
      <c r="M4" s="123" t="s">
        <v>183</v>
      </c>
      <c r="N4" s="123" t="s">
        <v>184</v>
      </c>
      <c r="O4" s="122" t="s">
        <v>140</v>
      </c>
      <c r="P4" s="122" t="s">
        <v>15</v>
      </c>
      <c r="Q4" s="122" t="s">
        <v>185</v>
      </c>
      <c r="R4" s="122" t="s">
        <v>186</v>
      </c>
      <c r="S4" s="122" t="s">
        <v>187</v>
      </c>
      <c r="T4" s="116" t="s">
        <v>188</v>
      </c>
      <c r="U4" s="116" t="s">
        <v>152</v>
      </c>
      <c r="V4" s="119" t="s">
        <v>189</v>
      </c>
    </row>
    <row r="5" spans="2:22" ht="18.75" x14ac:dyDescent="0.25">
      <c r="B5" s="258" t="s">
        <v>213</v>
      </c>
      <c r="C5" s="258" t="s">
        <v>133</v>
      </c>
      <c r="D5" s="258" t="s">
        <v>19</v>
      </c>
      <c r="E5" s="258" t="s">
        <v>134</v>
      </c>
      <c r="F5" s="259" t="s">
        <v>156</v>
      </c>
      <c r="G5" s="126" t="s">
        <v>190</v>
      </c>
      <c r="H5" s="126" t="s">
        <v>191</v>
      </c>
      <c r="I5" s="126" t="s">
        <v>192</v>
      </c>
      <c r="J5" s="126" t="s">
        <v>193</v>
      </c>
      <c r="K5" s="126" t="s">
        <v>194</v>
      </c>
      <c r="L5" s="126" t="s">
        <v>195</v>
      </c>
      <c r="M5" s="126" t="s">
        <v>196</v>
      </c>
      <c r="N5" s="126" t="s">
        <v>197</v>
      </c>
      <c r="O5" s="126" t="s">
        <v>198</v>
      </c>
      <c r="P5" s="126" t="s">
        <v>167</v>
      </c>
      <c r="Q5" s="126" t="s">
        <v>199</v>
      </c>
      <c r="R5" s="126" t="s">
        <v>200</v>
      </c>
      <c r="S5" s="126" t="s">
        <v>201</v>
      </c>
      <c r="T5" s="259" t="s">
        <v>202</v>
      </c>
      <c r="U5" s="259" t="s">
        <v>203</v>
      </c>
      <c r="V5" s="259" t="s">
        <v>204</v>
      </c>
    </row>
    <row r="6" spans="2:22" ht="17.25" x14ac:dyDescent="0.25">
      <c r="B6" s="269" t="s">
        <v>14</v>
      </c>
      <c r="C6" s="265">
        <f>'Team Pitching Stat'!B6</f>
        <v>17</v>
      </c>
      <c r="D6" s="265" t="str">
        <f>'Team Pitching Stat'!C6</f>
        <v xml:space="preserve"> Yongho Kim</v>
      </c>
      <c r="E6" s="265" t="str">
        <f>'Team Pitching Stat'!D6</f>
        <v>김용호</v>
      </c>
      <c r="F6" s="265">
        <f>'Team Pitching Stat'!E6</f>
        <v>3</v>
      </c>
      <c r="G6" s="265">
        <f>'Team Pitching Stat'!F6</f>
        <v>0</v>
      </c>
      <c r="H6" s="265">
        <f>'Team Pitching Stat'!G6</f>
        <v>0</v>
      </c>
      <c r="I6" s="265">
        <f>'Team Pitching Stat'!H6</f>
        <v>0</v>
      </c>
      <c r="J6" s="301">
        <f>'Team Pitching Stat'!I6</f>
        <v>9.33</v>
      </c>
      <c r="K6" s="265">
        <f>'Team Pitching Stat'!J6</f>
        <v>12</v>
      </c>
      <c r="L6" s="265">
        <f>'Team Pitching Stat'!K6</f>
        <v>7</v>
      </c>
      <c r="M6" s="301">
        <f>'Team Pitching Stat'!L6</f>
        <v>6.25</v>
      </c>
      <c r="N6" s="265">
        <f>'Team Pitching Stat'!M6</f>
        <v>13</v>
      </c>
      <c r="O6" s="265">
        <f>'Team Pitching Stat'!N6</f>
        <v>4</v>
      </c>
      <c r="P6" s="265">
        <f>'Team Pitching Stat'!O6</f>
        <v>15</v>
      </c>
      <c r="Q6" s="265">
        <f>'Team Pitching Stat'!P6</f>
        <v>0</v>
      </c>
      <c r="R6" s="301">
        <f>'Team Pitching Stat'!Q6</f>
        <v>0.87</v>
      </c>
      <c r="S6" s="265">
        <f>'Team Pitching Stat'!R6</f>
        <v>0</v>
      </c>
      <c r="T6" s="340">
        <f>'Team Pitching Stat'!S6</f>
        <v>2.036</v>
      </c>
      <c r="U6" s="340">
        <f>'Team Pitching Stat'!T6</f>
        <v>0.38</v>
      </c>
      <c r="V6" s="340">
        <f>'Team Pitching Stat'!U6</f>
        <v>0.114</v>
      </c>
    </row>
    <row r="7" spans="2:22" ht="17.25" x14ac:dyDescent="0.25">
      <c r="B7" s="269" t="s">
        <v>14</v>
      </c>
      <c r="C7" s="265">
        <f>'Team Pitching Stat'!B8</f>
        <v>33</v>
      </c>
      <c r="D7" s="265" t="str">
        <f>'Team Pitching Stat'!C8</f>
        <v xml:space="preserve"> Steve Kwon</v>
      </c>
      <c r="E7" s="265" t="str">
        <f>'Team Pitching Stat'!D8</f>
        <v>권영대</v>
      </c>
      <c r="F7" s="265">
        <f>'Team Pitching Stat'!E8</f>
        <v>3</v>
      </c>
      <c r="G7" s="265">
        <f>'Team Pitching Stat'!F8</f>
        <v>1</v>
      </c>
      <c r="H7" s="265">
        <f>'Team Pitching Stat'!G8</f>
        <v>0</v>
      </c>
      <c r="I7" s="265">
        <f>'Team Pitching Stat'!H8</f>
        <v>0</v>
      </c>
      <c r="J7" s="301">
        <f>'Team Pitching Stat'!I8</f>
        <v>4.67</v>
      </c>
      <c r="K7" s="265">
        <f>'Team Pitching Stat'!J8</f>
        <v>15</v>
      </c>
      <c r="L7" s="265">
        <f>'Team Pitching Stat'!K8</f>
        <v>10</v>
      </c>
      <c r="M7" s="301">
        <f>'Team Pitching Stat'!L8</f>
        <v>19.29</v>
      </c>
      <c r="N7" s="265">
        <f>'Team Pitching Stat'!M8</f>
        <v>2</v>
      </c>
      <c r="O7" s="265">
        <f>'Team Pitching Stat'!N8</f>
        <v>10</v>
      </c>
      <c r="P7" s="265">
        <f>'Team Pitching Stat'!O8</f>
        <v>9</v>
      </c>
      <c r="Q7" s="265">
        <f>'Team Pitching Stat'!P8</f>
        <v>0</v>
      </c>
      <c r="R7" s="301">
        <f>'Team Pitching Stat'!Q8</f>
        <v>0.22</v>
      </c>
      <c r="S7" s="265">
        <f>'Team Pitching Stat'!R8</f>
        <v>0</v>
      </c>
      <c r="T7" s="340">
        <f>'Team Pitching Stat'!S8</f>
        <v>4.0709999999999997</v>
      </c>
      <c r="U7" s="340">
        <f>'Team Pitching Stat'!T8</f>
        <v>0.55300000000000005</v>
      </c>
      <c r="V7" s="340">
        <f>'Team Pitching Stat'!U8</f>
        <v>0.37</v>
      </c>
    </row>
    <row r="8" spans="2:22" ht="17.25" x14ac:dyDescent="0.25">
      <c r="B8" s="269" t="s">
        <v>14</v>
      </c>
      <c r="C8" s="265">
        <f>'Team Pitching Stat'!B9</f>
        <v>55</v>
      </c>
      <c r="D8" s="265" t="str">
        <f>'Team Pitching Stat'!C9</f>
        <v xml:space="preserve"> Nikolas Nadeau</v>
      </c>
      <c r="E8" s="265" t="str">
        <f>'Team Pitching Stat'!D9</f>
        <v>니콜라스</v>
      </c>
      <c r="F8" s="265">
        <f>'Team Pitching Stat'!E9</f>
        <v>2</v>
      </c>
      <c r="G8" s="265">
        <f>'Team Pitching Stat'!F9</f>
        <v>0</v>
      </c>
      <c r="H8" s="265">
        <f>'Team Pitching Stat'!G9</f>
        <v>0</v>
      </c>
      <c r="I8" s="265">
        <f>'Team Pitching Stat'!H9</f>
        <v>0</v>
      </c>
      <c r="J8" s="301">
        <f>'Team Pitching Stat'!I9</f>
        <v>2.33</v>
      </c>
      <c r="K8" s="265">
        <f>'Team Pitching Stat'!J9</f>
        <v>8</v>
      </c>
      <c r="L8" s="265">
        <f>'Team Pitching Stat'!K9</f>
        <v>7</v>
      </c>
      <c r="M8" s="301">
        <f>'Team Pitching Stat'!L9</f>
        <v>22.5</v>
      </c>
      <c r="N8" s="265">
        <f>'Team Pitching Stat'!M9</f>
        <v>2</v>
      </c>
      <c r="O8" s="265">
        <f>'Team Pitching Stat'!N9</f>
        <v>8</v>
      </c>
      <c r="P8" s="265">
        <f>'Team Pitching Stat'!O9</f>
        <v>1</v>
      </c>
      <c r="Q8" s="265">
        <f>'Team Pitching Stat'!P9</f>
        <v>0</v>
      </c>
      <c r="R8" s="301">
        <f>'Team Pitching Stat'!Q9</f>
        <v>2</v>
      </c>
      <c r="S8" s="265">
        <f>'Team Pitching Stat'!R9</f>
        <v>0</v>
      </c>
      <c r="T8" s="340">
        <f>'Team Pitching Stat'!S9</f>
        <v>3.8570000000000002</v>
      </c>
      <c r="U8" s="340">
        <f>'Team Pitching Stat'!T9</f>
        <v>0.5</v>
      </c>
      <c r="V8" s="340">
        <f>'Team Pitching Stat'!U9</f>
        <v>0.47099999999999997</v>
      </c>
    </row>
    <row r="9" spans="2:22" ht="17.25" x14ac:dyDescent="0.25">
      <c r="B9" s="269" t="s">
        <v>14</v>
      </c>
      <c r="C9" s="265">
        <f>'Team Pitching Stat'!B10</f>
        <v>7</v>
      </c>
      <c r="D9" s="265" t="str">
        <f>'Team Pitching Stat'!C10</f>
        <v xml:space="preserve"> Hakjae Lee</v>
      </c>
      <c r="E9" s="265" t="str">
        <f>'Team Pitching Stat'!D10</f>
        <v>이학재</v>
      </c>
      <c r="F9" s="265">
        <f>'Team Pitching Stat'!E10</f>
        <v>3</v>
      </c>
      <c r="G9" s="265">
        <f>'Team Pitching Stat'!F10</f>
        <v>0</v>
      </c>
      <c r="H9" s="265">
        <f>'Team Pitching Stat'!G10</f>
        <v>2</v>
      </c>
      <c r="I9" s="265">
        <f>'Team Pitching Stat'!H10</f>
        <v>0</v>
      </c>
      <c r="J9" s="301">
        <f>'Team Pitching Stat'!I10</f>
        <v>7</v>
      </c>
      <c r="K9" s="265">
        <f>'Team Pitching Stat'!J10</f>
        <v>40</v>
      </c>
      <c r="L9" s="265">
        <f>'Team Pitching Stat'!K10</f>
        <v>26</v>
      </c>
      <c r="M9" s="301">
        <f>'Team Pitching Stat'!L10</f>
        <v>27.24</v>
      </c>
      <c r="N9" s="265">
        <f>'Team Pitching Stat'!M10</f>
        <v>3</v>
      </c>
      <c r="O9" s="265">
        <f>'Team Pitching Stat'!N10</f>
        <v>24</v>
      </c>
      <c r="P9" s="265">
        <f>'Team Pitching Stat'!O10</f>
        <v>17</v>
      </c>
      <c r="Q9" s="265">
        <f>'Team Pitching Stat'!P10</f>
        <v>0</v>
      </c>
      <c r="R9" s="301">
        <f>'Team Pitching Stat'!Q10</f>
        <v>0.18</v>
      </c>
      <c r="S9" s="265">
        <f>'Team Pitching Stat'!R10</f>
        <v>4</v>
      </c>
      <c r="T9" s="340">
        <f>'Team Pitching Stat'!S10</f>
        <v>5.8570000000000002</v>
      </c>
      <c r="U9" s="340">
        <f>'Team Pitching Stat'!T10</f>
        <v>0.58299999999999996</v>
      </c>
      <c r="V9" s="340">
        <f>'Team Pitching Stat'!U10</f>
        <v>0.44400000000000001</v>
      </c>
    </row>
    <row r="10" spans="2:22" ht="17.25" x14ac:dyDescent="0.25">
      <c r="B10" s="269" t="s">
        <v>14</v>
      </c>
      <c r="C10" s="265">
        <f>'Team Pitching Stat'!B11</f>
        <v>63</v>
      </c>
      <c r="D10" s="265" t="str">
        <f>'Team Pitching Stat'!C11</f>
        <v xml:space="preserve"> Arnold Seo</v>
      </c>
      <c r="E10" s="265" t="str">
        <f>'Team Pitching Stat'!D11</f>
        <v>서충욱</v>
      </c>
      <c r="F10" s="265">
        <f>'Team Pitching Stat'!E11</f>
        <v>1</v>
      </c>
      <c r="G10" s="265">
        <f>'Team Pitching Stat'!F11</f>
        <v>0</v>
      </c>
      <c r="H10" s="265">
        <f>'Team Pitching Stat'!G11</f>
        <v>0</v>
      </c>
      <c r="I10" s="265">
        <f>'Team Pitching Stat'!H11</f>
        <v>0</v>
      </c>
      <c r="J10" s="301">
        <f>'Team Pitching Stat'!I11</f>
        <v>0.67</v>
      </c>
      <c r="K10" s="265">
        <f>'Team Pitching Stat'!J11</f>
        <v>8</v>
      </c>
      <c r="L10" s="265">
        <f>'Team Pitching Stat'!K11</f>
        <v>8</v>
      </c>
      <c r="M10" s="301">
        <f>'Team Pitching Stat'!L11</f>
        <v>72</v>
      </c>
      <c r="N10" s="265">
        <f>'Team Pitching Stat'!M11</f>
        <v>1</v>
      </c>
      <c r="O10" s="265">
        <f>'Team Pitching Stat'!N11</f>
        <v>2</v>
      </c>
      <c r="P10" s="265">
        <f>'Team Pitching Stat'!O11</f>
        <v>7</v>
      </c>
      <c r="Q10" s="265">
        <f>'Team Pitching Stat'!P11</f>
        <v>0</v>
      </c>
      <c r="R10" s="301">
        <f>'Team Pitching Stat'!Q11</f>
        <v>0.14000000000000001</v>
      </c>
      <c r="S10" s="265">
        <f>'Team Pitching Stat'!R11</f>
        <v>0</v>
      </c>
      <c r="T10" s="340">
        <f>'Team Pitching Stat'!S11</f>
        <v>13.5</v>
      </c>
      <c r="U10" s="340">
        <f>'Team Pitching Stat'!T11</f>
        <v>0.90900000000000003</v>
      </c>
      <c r="V10" s="340">
        <f>'Team Pitching Stat'!U11</f>
        <v>0.66700000000000004</v>
      </c>
    </row>
    <row r="11" spans="2:22" ht="17.25" x14ac:dyDescent="0.25">
      <c r="B11" s="269" t="s">
        <v>14</v>
      </c>
      <c r="C11" s="265">
        <f>'Team Pitching Stat'!B12</f>
        <v>51</v>
      </c>
      <c r="D11" s="265" t="str">
        <f>'Team Pitching Stat'!C12</f>
        <v xml:space="preserve"> Gyuman Han</v>
      </c>
      <c r="E11" s="265" t="str">
        <f>'Team Pitching Stat'!D12</f>
        <v>한규만</v>
      </c>
      <c r="F11" s="265">
        <f>'Team Pitching Stat'!E12</f>
        <v>1</v>
      </c>
      <c r="G11" s="265">
        <f>'Team Pitching Stat'!F12</f>
        <v>0</v>
      </c>
      <c r="H11" s="265">
        <f>'Team Pitching Stat'!G12</f>
        <v>0</v>
      </c>
      <c r="I11" s="265">
        <f>'Team Pitching Stat'!H12</f>
        <v>0</v>
      </c>
      <c r="J11" s="301">
        <f>'Team Pitching Stat'!I12</f>
        <v>0.67</v>
      </c>
      <c r="K11" s="265">
        <f>'Team Pitching Stat'!J12</f>
        <v>8</v>
      </c>
      <c r="L11" s="265">
        <f>'Team Pitching Stat'!K12</f>
        <v>8</v>
      </c>
      <c r="M11" s="301">
        <f>'Team Pitching Stat'!L12</f>
        <v>84</v>
      </c>
      <c r="N11" s="265">
        <f>'Team Pitching Stat'!M12</f>
        <v>0</v>
      </c>
      <c r="O11" s="265">
        <f>'Team Pitching Stat'!N12</f>
        <v>5</v>
      </c>
      <c r="P11" s="265">
        <f>'Team Pitching Stat'!O12</f>
        <v>4</v>
      </c>
      <c r="Q11" s="265">
        <f>'Team Pitching Stat'!P12</f>
        <v>0</v>
      </c>
      <c r="R11" s="301">
        <f>'Team Pitching Stat'!Q12</f>
        <v>0</v>
      </c>
      <c r="S11" s="265">
        <f>'Team Pitching Stat'!R12</f>
        <v>0</v>
      </c>
      <c r="T11" s="340">
        <f>'Team Pitching Stat'!S12</f>
        <v>13.5</v>
      </c>
      <c r="U11" s="340">
        <f>'Team Pitching Stat'!T12</f>
        <v>0.84599999999999997</v>
      </c>
      <c r="V11" s="340">
        <f>'Team Pitching Stat'!U12</f>
        <v>0.71399999999999997</v>
      </c>
    </row>
    <row r="12" spans="2:22" ht="17.25" x14ac:dyDescent="0.25">
      <c r="B12" s="269" t="s">
        <v>14</v>
      </c>
      <c r="C12" s="265">
        <f>'Team Pitching Stat'!B7</f>
        <v>47</v>
      </c>
      <c r="D12" s="265" t="str">
        <f>'Team Pitching Stat'!C7</f>
        <v xml:space="preserve"> Andrew Kang</v>
      </c>
      <c r="E12" s="265" t="str">
        <f>'Team Pitching Stat'!D7</f>
        <v>강진호</v>
      </c>
      <c r="F12" s="265">
        <f>'Team Pitching Stat'!E7</f>
        <v>5</v>
      </c>
      <c r="G12" s="265">
        <f>'Team Pitching Stat'!F7</f>
        <v>0</v>
      </c>
      <c r="H12" s="265">
        <f>'Team Pitching Stat'!G7</f>
        <v>3</v>
      </c>
      <c r="I12" s="265">
        <f>'Team Pitching Stat'!H7</f>
        <v>0</v>
      </c>
      <c r="J12" s="301">
        <f>'Team Pitching Stat'!I7</f>
        <v>10.33</v>
      </c>
      <c r="K12" s="265">
        <f>'Team Pitching Stat'!J7</f>
        <v>37</v>
      </c>
      <c r="L12" s="265">
        <f>'Team Pitching Stat'!K7</f>
        <v>14</v>
      </c>
      <c r="M12" s="301">
        <f>'Team Pitching Stat'!L7</f>
        <v>10.57</v>
      </c>
      <c r="N12" s="265">
        <f>'Team Pitching Stat'!M7</f>
        <v>6</v>
      </c>
      <c r="O12" s="265">
        <f>'Team Pitching Stat'!N7</f>
        <v>31</v>
      </c>
      <c r="P12" s="265">
        <f>'Team Pitching Stat'!O7</f>
        <v>7</v>
      </c>
      <c r="Q12" s="265">
        <f>'Team Pitching Stat'!P7</f>
        <v>0</v>
      </c>
      <c r="R12" s="301">
        <f>'Team Pitching Stat'!Q7</f>
        <v>0.86</v>
      </c>
      <c r="S12" s="265">
        <f>'Team Pitching Stat'!R7</f>
        <v>1</v>
      </c>
      <c r="T12" s="340">
        <f>'Team Pitching Stat'!S7</f>
        <v>3.677</v>
      </c>
      <c r="U12" s="340">
        <f>'Team Pitching Stat'!T7</f>
        <v>0.51200000000000001</v>
      </c>
      <c r="V12" s="340">
        <f>'Team Pitching Stat'!U7</f>
        <v>0.443</v>
      </c>
    </row>
    <row r="13" spans="2:22" ht="17.25" x14ac:dyDescent="0.25">
      <c r="B13" s="269" t="s">
        <v>15</v>
      </c>
      <c r="C13" s="265">
        <f>'Team Pitching Stat'!B20</f>
        <v>61</v>
      </c>
      <c r="D13" s="265" t="str">
        <f>'Team Pitching Stat'!C20</f>
        <v xml:space="preserve">Paul Yoo </v>
      </c>
      <c r="E13" s="265" t="str">
        <f>'Team Pitching Stat'!D20</f>
        <v>유영민</v>
      </c>
      <c r="F13" s="265">
        <f>'Team Pitching Stat'!E20</f>
        <v>2</v>
      </c>
      <c r="G13" s="265">
        <f>'Team Pitching Stat'!F20</f>
        <v>1</v>
      </c>
      <c r="H13" s="265">
        <f>'Team Pitching Stat'!G20</f>
        <v>0</v>
      </c>
      <c r="I13" s="265">
        <f>'Team Pitching Stat'!H20</f>
        <v>0</v>
      </c>
      <c r="J13" s="301">
        <f>'Team Pitching Stat'!I20</f>
        <v>6.33</v>
      </c>
      <c r="K13" s="265">
        <f>'Team Pitching Stat'!J20</f>
        <v>7</v>
      </c>
      <c r="L13" s="265">
        <f>'Team Pitching Stat'!K20</f>
        <v>2</v>
      </c>
      <c r="M13" s="301">
        <f>'Team Pitching Stat'!L20</f>
        <v>2.84</v>
      </c>
      <c r="N13" s="265">
        <f>'Team Pitching Stat'!M20</f>
        <v>3</v>
      </c>
      <c r="O13" s="265">
        <f>'Team Pitching Stat'!N20</f>
        <v>9</v>
      </c>
      <c r="P13" s="265">
        <f>'Team Pitching Stat'!O20</f>
        <v>0</v>
      </c>
      <c r="Q13" s="265">
        <f>'Team Pitching Stat'!P20</f>
        <v>0</v>
      </c>
      <c r="R13" s="301">
        <f>'Team Pitching Stat'!Q20</f>
        <v>0</v>
      </c>
      <c r="S13" s="265">
        <f>'Team Pitching Stat'!R20</f>
        <v>0</v>
      </c>
      <c r="T13" s="340">
        <f>'Team Pitching Stat'!S20</f>
        <v>1.421</v>
      </c>
      <c r="U13" s="340">
        <f>'Team Pitching Stat'!T20</f>
        <v>0.36699999999999999</v>
      </c>
      <c r="V13" s="340">
        <f>'Team Pitching Stat'!U20</f>
        <v>0.32100000000000001</v>
      </c>
    </row>
    <row r="14" spans="2:22" ht="17.25" x14ac:dyDescent="0.25">
      <c r="B14" s="269" t="s">
        <v>15</v>
      </c>
      <c r="C14" s="265">
        <f>'Team Pitching Stat'!B21</f>
        <v>89</v>
      </c>
      <c r="D14" s="265" t="str">
        <f>'Team Pitching Stat'!C21</f>
        <v xml:space="preserve">Sean Lee </v>
      </c>
      <c r="E14" s="265" t="str">
        <f>'Team Pitching Stat'!D21</f>
        <v>이승원</v>
      </c>
      <c r="F14" s="265">
        <f>'Team Pitching Stat'!E21</f>
        <v>3</v>
      </c>
      <c r="G14" s="265">
        <f>'Team Pitching Stat'!F21</f>
        <v>1</v>
      </c>
      <c r="H14" s="265">
        <f>'Team Pitching Stat'!G21</f>
        <v>0</v>
      </c>
      <c r="I14" s="265">
        <f>'Team Pitching Stat'!H21</f>
        <v>0</v>
      </c>
      <c r="J14" s="301">
        <f>'Team Pitching Stat'!I21</f>
        <v>2.67</v>
      </c>
      <c r="K14" s="265">
        <f>'Team Pitching Stat'!J21</f>
        <v>1</v>
      </c>
      <c r="L14" s="265">
        <f>'Team Pitching Stat'!K21</f>
        <v>1</v>
      </c>
      <c r="M14" s="301">
        <f>'Team Pitching Stat'!L21</f>
        <v>3.38</v>
      </c>
      <c r="N14" s="265">
        <f>'Team Pitching Stat'!M21</f>
        <v>6</v>
      </c>
      <c r="O14" s="265">
        <f>'Team Pitching Stat'!N21</f>
        <v>1</v>
      </c>
      <c r="P14" s="265">
        <f>'Team Pitching Stat'!O21</f>
        <v>2</v>
      </c>
      <c r="Q14" s="265">
        <f>'Team Pitching Stat'!P21</f>
        <v>0</v>
      </c>
      <c r="R14" s="301">
        <f>'Team Pitching Stat'!Q21</f>
        <v>3</v>
      </c>
      <c r="S14" s="265">
        <f>'Team Pitching Stat'!R21</f>
        <v>0</v>
      </c>
      <c r="T14" s="340">
        <f>'Team Pitching Stat'!S21</f>
        <v>1.125</v>
      </c>
      <c r="U14" s="340">
        <f>'Team Pitching Stat'!T21</f>
        <v>0.27300000000000002</v>
      </c>
      <c r="V14" s="340">
        <f>'Team Pitching Stat'!U21</f>
        <v>0.111</v>
      </c>
    </row>
    <row r="15" spans="2:22" ht="17.25" x14ac:dyDescent="0.25">
      <c r="B15" s="269" t="s">
        <v>15</v>
      </c>
      <c r="C15" s="265">
        <f>'Team Pitching Stat'!B22</f>
        <v>7</v>
      </c>
      <c r="D15" s="265" t="str">
        <f>'Team Pitching Stat'!C22</f>
        <v xml:space="preserve">David Hwang </v>
      </c>
      <c r="E15" s="265" t="str">
        <f>'Team Pitching Stat'!D22</f>
        <v>황득기</v>
      </c>
      <c r="F15" s="265">
        <f>'Team Pitching Stat'!E22</f>
        <v>4</v>
      </c>
      <c r="G15" s="265">
        <f>'Team Pitching Stat'!F22</f>
        <v>0</v>
      </c>
      <c r="H15" s="265">
        <f>'Team Pitching Stat'!G22</f>
        <v>0</v>
      </c>
      <c r="I15" s="265">
        <f>'Team Pitching Stat'!H22</f>
        <v>0</v>
      </c>
      <c r="J15" s="301">
        <f>'Team Pitching Stat'!I22</f>
        <v>4</v>
      </c>
      <c r="K15" s="265">
        <f>'Team Pitching Stat'!J22</f>
        <v>3</v>
      </c>
      <c r="L15" s="265">
        <f>'Team Pitching Stat'!K22</f>
        <v>2</v>
      </c>
      <c r="M15" s="301">
        <f>'Team Pitching Stat'!L22</f>
        <v>4.5</v>
      </c>
      <c r="N15" s="265">
        <f>'Team Pitching Stat'!M22</f>
        <v>4</v>
      </c>
      <c r="O15" s="265">
        <f>'Team Pitching Stat'!N22</f>
        <v>3</v>
      </c>
      <c r="P15" s="265">
        <f>'Team Pitching Stat'!O22</f>
        <v>2</v>
      </c>
      <c r="Q15" s="265">
        <f>'Team Pitching Stat'!P22</f>
        <v>0</v>
      </c>
      <c r="R15" s="301">
        <f>'Team Pitching Stat'!Q22</f>
        <v>2</v>
      </c>
      <c r="S15" s="265">
        <f>'Team Pitching Stat'!R22</f>
        <v>0</v>
      </c>
      <c r="T15" s="340">
        <f>'Team Pitching Stat'!S22</f>
        <v>1.25</v>
      </c>
      <c r="U15" s="340">
        <f>'Team Pitching Stat'!T22</f>
        <v>0.29399999999999998</v>
      </c>
      <c r="V15" s="340">
        <f>'Team Pitching Stat'!U22</f>
        <v>0.2</v>
      </c>
    </row>
    <row r="16" spans="2:22" ht="17.25" x14ac:dyDescent="0.25">
      <c r="B16" s="269" t="s">
        <v>15</v>
      </c>
      <c r="C16" s="265">
        <f>'Team Pitching Stat'!B23</f>
        <v>11</v>
      </c>
      <c r="D16" s="265" t="str">
        <f>'Team Pitching Stat'!C23</f>
        <v xml:space="preserve">Sunho KIm </v>
      </c>
      <c r="E16" s="265" t="str">
        <f>'Team Pitching Stat'!D23</f>
        <v>김선호</v>
      </c>
      <c r="F16" s="265">
        <f>'Team Pitching Stat'!E23</f>
        <v>1</v>
      </c>
      <c r="G16" s="265">
        <f>'Team Pitching Stat'!F23</f>
        <v>0</v>
      </c>
      <c r="H16" s="265">
        <f>'Team Pitching Stat'!G23</f>
        <v>0</v>
      </c>
      <c r="I16" s="265">
        <f>'Team Pitching Stat'!H23</f>
        <v>0</v>
      </c>
      <c r="J16" s="301">
        <f>'Team Pitching Stat'!I23</f>
        <v>2</v>
      </c>
      <c r="K16" s="265">
        <f>'Team Pitching Stat'!J23</f>
        <v>1</v>
      </c>
      <c r="L16" s="265">
        <f>'Team Pitching Stat'!K23</f>
        <v>1</v>
      </c>
      <c r="M16" s="301">
        <f>'Team Pitching Stat'!L23</f>
        <v>4.5</v>
      </c>
      <c r="N16" s="265">
        <f>'Team Pitching Stat'!M23</f>
        <v>1</v>
      </c>
      <c r="O16" s="265">
        <f>'Team Pitching Stat'!N23</f>
        <v>1</v>
      </c>
      <c r="P16" s="265">
        <f>'Team Pitching Stat'!O23</f>
        <v>1</v>
      </c>
      <c r="Q16" s="265">
        <f>'Team Pitching Stat'!P23</f>
        <v>0</v>
      </c>
      <c r="R16" s="301">
        <f>'Team Pitching Stat'!Q23</f>
        <v>1</v>
      </c>
      <c r="S16" s="265">
        <f>'Team Pitching Stat'!R23</f>
        <v>0</v>
      </c>
      <c r="T16" s="340">
        <f>'Team Pitching Stat'!S23</f>
        <v>1</v>
      </c>
      <c r="U16" s="340">
        <f>'Team Pitching Stat'!T23</f>
        <v>0.25</v>
      </c>
      <c r="V16" s="340">
        <f>'Team Pitching Stat'!U23</f>
        <v>0.14299999999999999</v>
      </c>
    </row>
    <row r="17" spans="2:22" ht="17.25" x14ac:dyDescent="0.25">
      <c r="B17" s="269" t="s">
        <v>15</v>
      </c>
      <c r="C17" s="265">
        <f>'Team Pitching Stat'!B25</f>
        <v>49</v>
      </c>
      <c r="D17" s="265" t="str">
        <f>'Team Pitching Stat'!C25</f>
        <v xml:space="preserve">Jihoon Park </v>
      </c>
      <c r="E17" s="265" t="str">
        <f>'Team Pitching Stat'!D25</f>
        <v>박지훈</v>
      </c>
      <c r="F17" s="265">
        <f>'Team Pitching Stat'!E25</f>
        <v>6</v>
      </c>
      <c r="G17" s="265">
        <f>'Team Pitching Stat'!F25</f>
        <v>1</v>
      </c>
      <c r="H17" s="265">
        <f>'Team Pitching Stat'!G25</f>
        <v>0</v>
      </c>
      <c r="I17" s="265">
        <f>'Team Pitching Stat'!H25</f>
        <v>0</v>
      </c>
      <c r="J17" s="301">
        <f>'Team Pitching Stat'!I25</f>
        <v>9.67</v>
      </c>
      <c r="K17" s="265">
        <f>'Team Pitching Stat'!J25</f>
        <v>14</v>
      </c>
      <c r="L17" s="265">
        <f>'Team Pitching Stat'!K25</f>
        <v>14</v>
      </c>
      <c r="M17" s="301">
        <f>'Team Pitching Stat'!L25</f>
        <v>13.03</v>
      </c>
      <c r="N17" s="265">
        <f>'Team Pitching Stat'!M25</f>
        <v>10</v>
      </c>
      <c r="O17" s="265">
        <f>'Team Pitching Stat'!N25</f>
        <v>11</v>
      </c>
      <c r="P17" s="265">
        <f>'Team Pitching Stat'!O25</f>
        <v>13</v>
      </c>
      <c r="Q17" s="265">
        <f>'Team Pitching Stat'!P25</f>
        <v>1</v>
      </c>
      <c r="R17" s="301">
        <f>'Team Pitching Stat'!Q25</f>
        <v>0.77</v>
      </c>
      <c r="S17" s="265">
        <f>'Team Pitching Stat'!R25</f>
        <v>1</v>
      </c>
      <c r="T17" s="340">
        <f>'Team Pitching Stat'!S25</f>
        <v>2.4830000000000001</v>
      </c>
      <c r="U17" s="340">
        <f>'Team Pitching Stat'!T25</f>
        <v>0.48099999999999998</v>
      </c>
      <c r="V17" s="340">
        <f>'Team Pitching Stat'!U25</f>
        <v>0.28199999999999997</v>
      </c>
    </row>
    <row r="18" spans="2:22" ht="17.25" x14ac:dyDescent="0.25">
      <c r="B18" s="269" t="s">
        <v>15</v>
      </c>
      <c r="C18" s="265">
        <f>'Team Pitching Stat'!B19</f>
        <v>24</v>
      </c>
      <c r="D18" s="265" t="str">
        <f>'Team Pitching Stat'!C19</f>
        <v xml:space="preserve">George Takahashi </v>
      </c>
      <c r="E18" s="265" t="str">
        <f>'Team Pitching Stat'!D19</f>
        <v>조지</v>
      </c>
      <c r="F18" s="265">
        <f>'Team Pitching Stat'!E19</f>
        <v>4</v>
      </c>
      <c r="G18" s="265">
        <f>'Team Pitching Stat'!F19</f>
        <v>2</v>
      </c>
      <c r="H18" s="265">
        <f>'Team Pitching Stat'!G19</f>
        <v>0</v>
      </c>
      <c r="I18" s="265">
        <f>'Team Pitching Stat'!H19</f>
        <v>0</v>
      </c>
      <c r="J18" s="301">
        <f>'Team Pitching Stat'!I19</f>
        <v>15.33</v>
      </c>
      <c r="K18" s="265">
        <f>'Team Pitching Stat'!J19</f>
        <v>11</v>
      </c>
      <c r="L18" s="265">
        <f>'Team Pitching Stat'!K19</f>
        <v>4</v>
      </c>
      <c r="M18" s="301">
        <f>'Team Pitching Stat'!L19</f>
        <v>2.35</v>
      </c>
      <c r="N18" s="265">
        <f>'Team Pitching Stat'!M19</f>
        <v>19</v>
      </c>
      <c r="O18" s="265">
        <f>'Team Pitching Stat'!N19</f>
        <v>19</v>
      </c>
      <c r="P18" s="265">
        <f>'Team Pitching Stat'!O19</f>
        <v>2</v>
      </c>
      <c r="Q18" s="265">
        <f>'Team Pitching Stat'!P19</f>
        <v>0</v>
      </c>
      <c r="R18" s="301">
        <f>'Team Pitching Stat'!Q19</f>
        <v>9.5</v>
      </c>
      <c r="S18" s="265">
        <f>'Team Pitching Stat'!R19</f>
        <v>0</v>
      </c>
      <c r="T18" s="340">
        <f>'Team Pitching Stat'!S19</f>
        <v>1.37</v>
      </c>
      <c r="U18" s="340">
        <f>'Team Pitching Stat'!T19</f>
        <v>0.33300000000000002</v>
      </c>
      <c r="V18" s="340">
        <f>'Team Pitching Stat'!U19</f>
        <v>0.29199999999999998</v>
      </c>
    </row>
    <row r="19" spans="2:22" ht="17.25" x14ac:dyDescent="0.25">
      <c r="B19" s="269" t="s">
        <v>15</v>
      </c>
      <c r="C19" s="265">
        <f>'Team Pitching Stat'!B24</f>
        <v>45</v>
      </c>
      <c r="D19" s="265" t="str">
        <f>'Team Pitching Stat'!C24</f>
        <v xml:space="preserve">Taegon Cha </v>
      </c>
      <c r="E19" s="265" t="str">
        <f>'Team Pitching Stat'!D24</f>
        <v>차태곤</v>
      </c>
      <c r="F19" s="265">
        <f>'Team Pitching Stat'!E24</f>
        <v>6</v>
      </c>
      <c r="G19" s="265">
        <f>'Team Pitching Stat'!F24</f>
        <v>1</v>
      </c>
      <c r="H19" s="265">
        <f>'Team Pitching Stat'!G24</f>
        <v>0</v>
      </c>
      <c r="I19" s="265">
        <f>'Team Pitching Stat'!H24</f>
        <v>0</v>
      </c>
      <c r="J19" s="301">
        <f>'Team Pitching Stat'!I24</f>
        <v>12</v>
      </c>
      <c r="K19" s="265">
        <f>'Team Pitching Stat'!J24</f>
        <v>14</v>
      </c>
      <c r="L19" s="265">
        <f>'Team Pitching Stat'!K24</f>
        <v>9</v>
      </c>
      <c r="M19" s="301">
        <f>'Team Pitching Stat'!L24</f>
        <v>6.75</v>
      </c>
      <c r="N19" s="265">
        <f>'Team Pitching Stat'!M24</f>
        <v>11</v>
      </c>
      <c r="O19" s="265">
        <f>'Team Pitching Stat'!N24</f>
        <v>16</v>
      </c>
      <c r="P19" s="265">
        <f>'Team Pitching Stat'!O24</f>
        <v>5</v>
      </c>
      <c r="Q19" s="265">
        <f>'Team Pitching Stat'!P24</f>
        <v>0</v>
      </c>
      <c r="R19" s="301">
        <f>'Team Pitching Stat'!Q24</f>
        <v>2.2000000000000002</v>
      </c>
      <c r="S19" s="265">
        <f>'Team Pitching Stat'!R24</f>
        <v>2</v>
      </c>
      <c r="T19" s="340">
        <f>'Team Pitching Stat'!S24</f>
        <v>1.75</v>
      </c>
      <c r="U19" s="340">
        <f>'Team Pitching Stat'!T24</f>
        <v>0.39700000000000002</v>
      </c>
      <c r="V19" s="340">
        <f>'Team Pitching Stat'!U24</f>
        <v>0.32700000000000001</v>
      </c>
    </row>
    <row r="20" spans="2:22" ht="17.25" x14ac:dyDescent="0.25">
      <c r="B20" s="269" t="s">
        <v>17</v>
      </c>
      <c r="C20" s="265">
        <f>'Team Pitching Stat'!B34</f>
        <v>21</v>
      </c>
      <c r="D20" s="265" t="str">
        <f>'Team Pitching Stat'!C34</f>
        <v xml:space="preserve">Choonghoon Lee </v>
      </c>
      <c r="E20" s="265" t="str">
        <f>'Team Pitching Stat'!D34</f>
        <v>이충훈</v>
      </c>
      <c r="F20" s="265">
        <f>'Team Pitching Stat'!E34</f>
        <v>7</v>
      </c>
      <c r="G20" s="265">
        <f>'Team Pitching Stat'!F34</f>
        <v>1</v>
      </c>
      <c r="H20" s="265">
        <f>'Team Pitching Stat'!G34</f>
        <v>2</v>
      </c>
      <c r="I20" s="265">
        <f>'Team Pitching Stat'!H34</f>
        <v>0</v>
      </c>
      <c r="J20" s="301">
        <f>'Team Pitching Stat'!I34</f>
        <v>18.329999999999998</v>
      </c>
      <c r="K20" s="265">
        <f>'Team Pitching Stat'!J34</f>
        <v>23</v>
      </c>
      <c r="L20" s="265">
        <f>'Team Pitching Stat'!K34</f>
        <v>16</v>
      </c>
      <c r="M20" s="301">
        <f>'Team Pitching Stat'!L34</f>
        <v>7.36</v>
      </c>
      <c r="N20" s="265">
        <f>'Team Pitching Stat'!M34</f>
        <v>12</v>
      </c>
      <c r="O20" s="265">
        <f>'Team Pitching Stat'!N34</f>
        <v>22</v>
      </c>
      <c r="P20" s="265">
        <f>'Team Pitching Stat'!O34</f>
        <v>17</v>
      </c>
      <c r="Q20" s="265">
        <f>'Team Pitching Stat'!P34</f>
        <v>0</v>
      </c>
      <c r="R20" s="301">
        <f>'Team Pitching Stat'!Q34</f>
        <v>0.71</v>
      </c>
      <c r="S20" s="265">
        <f>'Team Pitching Stat'!R34</f>
        <v>0</v>
      </c>
      <c r="T20" s="340">
        <f>'Team Pitching Stat'!S34</f>
        <v>2.1269999999999998</v>
      </c>
      <c r="U20" s="340">
        <f>'Team Pitching Stat'!T34</f>
        <v>0.41599999999999998</v>
      </c>
      <c r="V20" s="340">
        <f>'Team Pitching Stat'!U34</f>
        <v>0.27200000000000002</v>
      </c>
    </row>
    <row r="21" spans="2:22" ht="17.25" x14ac:dyDescent="0.25">
      <c r="B21" s="269" t="s">
        <v>17</v>
      </c>
      <c r="C21" s="265">
        <f>'Team Pitching Stat'!B33</f>
        <v>18</v>
      </c>
      <c r="D21" s="265" t="str">
        <f>'Team Pitching Stat'!C33</f>
        <v xml:space="preserve"> Kyungdoc Kim</v>
      </c>
      <c r="E21" s="265" t="str">
        <f>'Team Pitching Stat'!D33</f>
        <v>김경덕</v>
      </c>
      <c r="F21" s="265">
        <f>'Team Pitching Stat'!E33</f>
        <v>2</v>
      </c>
      <c r="G21" s="265">
        <f>'Team Pitching Stat'!F33</f>
        <v>0</v>
      </c>
      <c r="H21" s="265">
        <f>'Team Pitching Stat'!G33</f>
        <v>0</v>
      </c>
      <c r="I21" s="265">
        <f>'Team Pitching Stat'!H33</f>
        <v>0</v>
      </c>
      <c r="J21" s="301">
        <f>'Team Pitching Stat'!I33</f>
        <v>4</v>
      </c>
      <c r="K21" s="265">
        <f>'Team Pitching Stat'!J33</f>
        <v>9</v>
      </c>
      <c r="L21" s="265">
        <f>'Team Pitching Stat'!K33</f>
        <v>1</v>
      </c>
      <c r="M21" s="301">
        <f>'Team Pitching Stat'!L33</f>
        <v>1.75</v>
      </c>
      <c r="N21" s="265">
        <f>'Team Pitching Stat'!M33</f>
        <v>4</v>
      </c>
      <c r="O21" s="265">
        <f>'Team Pitching Stat'!N33</f>
        <v>4</v>
      </c>
      <c r="P21" s="265">
        <f>'Team Pitching Stat'!O33</f>
        <v>7</v>
      </c>
      <c r="Q21" s="265">
        <f>'Team Pitching Stat'!P33</f>
        <v>0</v>
      </c>
      <c r="R21" s="301">
        <f>'Team Pitching Stat'!Q33</f>
        <v>0.56999999999999995</v>
      </c>
      <c r="S21" s="265">
        <f>'Team Pitching Stat'!R33</f>
        <v>0</v>
      </c>
      <c r="T21" s="340">
        <f>'Team Pitching Stat'!S33</f>
        <v>2.75</v>
      </c>
      <c r="U21" s="340">
        <f>'Team Pitching Stat'!T33</f>
        <v>0.46200000000000002</v>
      </c>
      <c r="V21" s="340">
        <f>'Team Pitching Stat'!U33</f>
        <v>0.222</v>
      </c>
    </row>
    <row r="22" spans="2:22" ht="17.25" x14ac:dyDescent="0.25">
      <c r="B22" s="269" t="s">
        <v>17</v>
      </c>
      <c r="C22" s="265">
        <f>'Team Pitching Stat'!B35</f>
        <v>17</v>
      </c>
      <c r="D22" s="265" t="str">
        <f>'Team Pitching Stat'!C35</f>
        <v xml:space="preserve">Minsoo Jung </v>
      </c>
      <c r="E22" s="265" t="str">
        <f>'Team Pitching Stat'!D35</f>
        <v>정민수</v>
      </c>
      <c r="F22" s="265">
        <f>'Team Pitching Stat'!E35</f>
        <v>3</v>
      </c>
      <c r="G22" s="265">
        <f>'Team Pitching Stat'!F35</f>
        <v>0</v>
      </c>
      <c r="H22" s="265">
        <f>'Team Pitching Stat'!G35</f>
        <v>0</v>
      </c>
      <c r="I22" s="265">
        <f>'Team Pitching Stat'!H35</f>
        <v>0</v>
      </c>
      <c r="J22" s="301">
        <f>'Team Pitching Stat'!I35</f>
        <v>6.67</v>
      </c>
      <c r="K22" s="265">
        <f>'Team Pitching Stat'!J35</f>
        <v>8</v>
      </c>
      <c r="L22" s="265">
        <f>'Team Pitching Stat'!K35</f>
        <v>6</v>
      </c>
      <c r="M22" s="301">
        <f>'Team Pitching Stat'!L35</f>
        <v>8.1</v>
      </c>
      <c r="N22" s="265">
        <f>'Team Pitching Stat'!M35</f>
        <v>1</v>
      </c>
      <c r="O22" s="265">
        <f>'Team Pitching Stat'!N35</f>
        <v>14</v>
      </c>
      <c r="P22" s="265">
        <f>'Team Pitching Stat'!O35</f>
        <v>1</v>
      </c>
      <c r="Q22" s="265">
        <f>'Team Pitching Stat'!P35</f>
        <v>0</v>
      </c>
      <c r="R22" s="301">
        <f>'Team Pitching Stat'!Q35</f>
        <v>1</v>
      </c>
      <c r="S22" s="265">
        <f>'Team Pitching Stat'!R35</f>
        <v>0</v>
      </c>
      <c r="T22" s="340">
        <f>'Team Pitching Stat'!S35</f>
        <v>2.25</v>
      </c>
      <c r="U22" s="340">
        <f>'Team Pitching Stat'!T35</f>
        <v>0.42899999999999999</v>
      </c>
      <c r="V22" s="340">
        <f>'Team Pitching Stat'!U35</f>
        <v>0.42399999999999999</v>
      </c>
    </row>
    <row r="23" spans="2:22" ht="17.25" x14ac:dyDescent="0.25">
      <c r="B23" s="269" t="s">
        <v>17</v>
      </c>
      <c r="C23" s="265">
        <f>'Team Pitching Stat'!B36</f>
        <v>71</v>
      </c>
      <c r="D23" s="265" t="str">
        <f>'Team Pitching Stat'!C36</f>
        <v xml:space="preserve">Kihyun Kim </v>
      </c>
      <c r="E23" s="265" t="str">
        <f>'Team Pitching Stat'!D36</f>
        <v>김기현</v>
      </c>
      <c r="F23" s="265">
        <f>'Team Pitching Stat'!E36</f>
        <v>2</v>
      </c>
      <c r="G23" s="265">
        <f>'Team Pitching Stat'!F36</f>
        <v>0</v>
      </c>
      <c r="H23" s="265">
        <f>'Team Pitching Stat'!G36</f>
        <v>0</v>
      </c>
      <c r="I23" s="265">
        <f>'Team Pitching Stat'!H36</f>
        <v>0</v>
      </c>
      <c r="J23" s="301">
        <f>'Team Pitching Stat'!I36</f>
        <v>5</v>
      </c>
      <c r="K23" s="265">
        <f>'Team Pitching Stat'!J36</f>
        <v>12</v>
      </c>
      <c r="L23" s="265">
        <f>'Team Pitching Stat'!K36</f>
        <v>6</v>
      </c>
      <c r="M23" s="301">
        <f>'Team Pitching Stat'!L36</f>
        <v>10.8</v>
      </c>
      <c r="N23" s="265">
        <f>'Team Pitching Stat'!M36</f>
        <v>5</v>
      </c>
      <c r="O23" s="265">
        <f>'Team Pitching Stat'!N36</f>
        <v>7</v>
      </c>
      <c r="P23" s="265">
        <f>'Team Pitching Stat'!O36</f>
        <v>5</v>
      </c>
      <c r="Q23" s="265">
        <f>'Team Pitching Stat'!P36</f>
        <v>0</v>
      </c>
      <c r="R23" s="301">
        <f>'Team Pitching Stat'!Q36</f>
        <v>1</v>
      </c>
      <c r="S23" s="265">
        <f>'Team Pitching Stat'!R36</f>
        <v>2</v>
      </c>
      <c r="T23" s="340">
        <f>'Team Pitching Stat'!S36</f>
        <v>2.4</v>
      </c>
      <c r="U23" s="340">
        <f>'Team Pitching Stat'!T36</f>
        <v>0.45500000000000002</v>
      </c>
      <c r="V23" s="340">
        <f>'Team Pitching Stat'!U36</f>
        <v>0.29199999999999998</v>
      </c>
    </row>
    <row r="24" spans="2:22" ht="17.25" x14ac:dyDescent="0.25">
      <c r="B24" s="269" t="s">
        <v>17</v>
      </c>
      <c r="C24" s="265">
        <f>'Team Pitching Stat'!B37</f>
        <v>90</v>
      </c>
      <c r="D24" s="265" t="str">
        <f>'Team Pitching Stat'!C37</f>
        <v xml:space="preserve">Eunchul Jung </v>
      </c>
      <c r="E24" s="265" t="str">
        <f>'Team Pitching Stat'!D37</f>
        <v>정은철</v>
      </c>
      <c r="F24" s="265">
        <f>'Team Pitching Stat'!E37</f>
        <v>2</v>
      </c>
      <c r="G24" s="265">
        <f>'Team Pitching Stat'!F37</f>
        <v>1</v>
      </c>
      <c r="H24" s="265">
        <f>'Team Pitching Stat'!G37</f>
        <v>0</v>
      </c>
      <c r="I24" s="265">
        <f>'Team Pitching Stat'!H37</f>
        <v>0</v>
      </c>
      <c r="J24" s="301">
        <f>'Team Pitching Stat'!I37</f>
        <v>4.33</v>
      </c>
      <c r="K24" s="265">
        <f>'Team Pitching Stat'!J37</f>
        <v>8</v>
      </c>
      <c r="L24" s="265">
        <f>'Team Pitching Stat'!K37</f>
        <v>8</v>
      </c>
      <c r="M24" s="301">
        <f>'Team Pitching Stat'!L37</f>
        <v>16.62</v>
      </c>
      <c r="N24" s="265">
        <f>'Team Pitching Stat'!M37</f>
        <v>6</v>
      </c>
      <c r="O24" s="265">
        <f>'Team Pitching Stat'!N37</f>
        <v>4</v>
      </c>
      <c r="P24" s="265">
        <f>'Team Pitching Stat'!O37</f>
        <v>7</v>
      </c>
      <c r="Q24" s="265">
        <f>'Team Pitching Stat'!P37</f>
        <v>0</v>
      </c>
      <c r="R24" s="301">
        <f>'Team Pitching Stat'!Q37</f>
        <v>0.86</v>
      </c>
      <c r="S24" s="265">
        <f>'Team Pitching Stat'!R37</f>
        <v>0</v>
      </c>
      <c r="T24" s="340">
        <f>'Team Pitching Stat'!S37</f>
        <v>2.5379999999999998</v>
      </c>
      <c r="U24" s="340">
        <f>'Team Pitching Stat'!T37</f>
        <v>0.48</v>
      </c>
      <c r="V24" s="340">
        <f>'Team Pitching Stat'!U37</f>
        <v>0.23499999999999999</v>
      </c>
    </row>
    <row r="25" spans="2:22" ht="17.25" x14ac:dyDescent="0.25">
      <c r="B25" s="269" t="s">
        <v>17</v>
      </c>
      <c r="C25" s="265">
        <f>'Team Pitching Stat'!B39</f>
        <v>45</v>
      </c>
      <c r="D25" s="265" t="str">
        <f>'Team Pitching Stat'!C39</f>
        <v xml:space="preserve">Seongjin Kwon </v>
      </c>
      <c r="E25" s="265" t="str">
        <f>'Team Pitching Stat'!D39</f>
        <v>권성진</v>
      </c>
      <c r="F25" s="265">
        <f>'Team Pitching Stat'!E39</f>
        <v>1</v>
      </c>
      <c r="G25" s="265">
        <f>'Team Pitching Stat'!F39</f>
        <v>0</v>
      </c>
      <c r="H25" s="265">
        <f>'Team Pitching Stat'!G39</f>
        <v>0</v>
      </c>
      <c r="I25" s="265">
        <f>'Team Pitching Stat'!H39</f>
        <v>0</v>
      </c>
      <c r="J25" s="301">
        <f>'Team Pitching Stat'!I39</f>
        <v>1.33</v>
      </c>
      <c r="K25" s="265">
        <f>'Team Pitching Stat'!J39</f>
        <v>5</v>
      </c>
      <c r="L25" s="265">
        <f>'Team Pitching Stat'!K39</f>
        <v>3</v>
      </c>
      <c r="M25" s="301">
        <f>'Team Pitching Stat'!L39</f>
        <v>20.25</v>
      </c>
      <c r="N25" s="265">
        <f>'Team Pitching Stat'!M39</f>
        <v>0</v>
      </c>
      <c r="O25" s="265">
        <f>'Team Pitching Stat'!N39</f>
        <v>2</v>
      </c>
      <c r="P25" s="265">
        <f>'Team Pitching Stat'!O39</f>
        <v>4</v>
      </c>
      <c r="Q25" s="265">
        <f>'Team Pitching Stat'!P39</f>
        <v>0</v>
      </c>
      <c r="R25" s="301">
        <f>'Team Pitching Stat'!Q39</f>
        <v>0</v>
      </c>
      <c r="S25" s="265">
        <f>'Team Pitching Stat'!R39</f>
        <v>0</v>
      </c>
      <c r="T25" s="340">
        <f>'Team Pitching Stat'!S39</f>
        <v>4.5</v>
      </c>
      <c r="U25" s="340">
        <f>'Team Pitching Stat'!T39</f>
        <v>0.6</v>
      </c>
      <c r="V25" s="340">
        <f>'Team Pitching Stat'!U39</f>
        <v>0.33300000000000002</v>
      </c>
    </row>
    <row r="26" spans="2:22" ht="17.25" x14ac:dyDescent="0.25">
      <c r="B26" s="269" t="s">
        <v>17</v>
      </c>
      <c r="C26" s="265">
        <f>'Team Pitching Stat'!B47</f>
        <v>31</v>
      </c>
      <c r="D26" s="265" t="str">
        <f>'Team Pitching Stat'!C47</f>
        <v xml:space="preserve">Sanghee Kwak </v>
      </c>
      <c r="E26" s="265" t="str">
        <f>'Team Pitching Stat'!D47</f>
        <v>곽상희</v>
      </c>
      <c r="F26" s="265">
        <f>'Team Pitching Stat'!E47</f>
        <v>2</v>
      </c>
      <c r="G26" s="265">
        <f>'Team Pitching Stat'!F47</f>
        <v>0</v>
      </c>
      <c r="H26" s="265">
        <f>'Team Pitching Stat'!G47</f>
        <v>0</v>
      </c>
      <c r="I26" s="265">
        <f>'Team Pitching Stat'!H47</f>
        <v>0</v>
      </c>
      <c r="J26" s="301">
        <f>'Team Pitching Stat'!I47</f>
        <v>6.67</v>
      </c>
      <c r="K26" s="265">
        <f>'Team Pitching Stat'!J47</f>
        <v>4</v>
      </c>
      <c r="L26" s="265">
        <f>'Team Pitching Stat'!K47</f>
        <v>4</v>
      </c>
      <c r="M26" s="301">
        <f>'Team Pitching Stat'!L47</f>
        <v>5.4</v>
      </c>
      <c r="N26" s="265">
        <f>'Team Pitching Stat'!M47</f>
        <v>8</v>
      </c>
      <c r="O26" s="265">
        <f>'Team Pitching Stat'!N47</f>
        <v>8</v>
      </c>
      <c r="P26" s="265">
        <f>'Team Pitching Stat'!O47</f>
        <v>2</v>
      </c>
      <c r="Q26" s="265">
        <f>'Team Pitching Stat'!P47</f>
        <v>0</v>
      </c>
      <c r="R26" s="301">
        <f>'Team Pitching Stat'!Q47</f>
        <v>4</v>
      </c>
      <c r="S26" s="265">
        <f>'Team Pitching Stat'!R47</f>
        <v>0</v>
      </c>
      <c r="T26" s="340">
        <f>'Team Pitching Stat'!S47</f>
        <v>1.5</v>
      </c>
      <c r="U26" s="340">
        <f>'Team Pitching Stat'!T47</f>
        <v>0.33300000000000002</v>
      </c>
      <c r="V26" s="340">
        <f>'Team Pitching Stat'!U47</f>
        <v>0.28599999999999998</v>
      </c>
    </row>
    <row r="27" spans="2:22" ht="17.25" x14ac:dyDescent="0.25">
      <c r="B27" s="269" t="s">
        <v>17</v>
      </c>
      <c r="C27" s="265">
        <f>'Team Pitching Stat'!B38</f>
        <v>44</v>
      </c>
      <c r="D27" s="265" t="str">
        <f>'Team Pitching Stat'!C38</f>
        <v xml:space="preserve">Sokann Ko </v>
      </c>
      <c r="E27" s="265" t="str">
        <f>'Team Pitching Stat'!D38</f>
        <v>고석환</v>
      </c>
      <c r="F27" s="265">
        <f>'Team Pitching Stat'!E38</f>
        <v>6</v>
      </c>
      <c r="G27" s="265">
        <f>'Team Pitching Stat'!F38</f>
        <v>0</v>
      </c>
      <c r="H27" s="265">
        <f>'Team Pitching Stat'!G38</f>
        <v>2</v>
      </c>
      <c r="I27" s="265">
        <f>'Team Pitching Stat'!H38</f>
        <v>0</v>
      </c>
      <c r="J27" s="301">
        <f>'Team Pitching Stat'!I38</f>
        <v>11.33</v>
      </c>
      <c r="K27" s="265">
        <f>'Team Pitching Stat'!J38</f>
        <v>33</v>
      </c>
      <c r="L27" s="265">
        <f>'Team Pitching Stat'!K38</f>
        <v>24</v>
      </c>
      <c r="M27" s="301">
        <f>'Team Pitching Stat'!L38</f>
        <v>17.649999999999999</v>
      </c>
      <c r="N27" s="265">
        <f>'Team Pitching Stat'!M38</f>
        <v>7</v>
      </c>
      <c r="O27" s="265">
        <f>'Team Pitching Stat'!N38</f>
        <v>29</v>
      </c>
      <c r="P27" s="265">
        <f>'Team Pitching Stat'!O38</f>
        <v>11</v>
      </c>
      <c r="Q27" s="265">
        <f>'Team Pitching Stat'!P38</f>
        <v>0</v>
      </c>
      <c r="R27" s="301">
        <f>'Team Pitching Stat'!Q38</f>
        <v>0.64</v>
      </c>
      <c r="S27" s="265">
        <f>'Team Pitching Stat'!R38</f>
        <v>3</v>
      </c>
      <c r="T27" s="340">
        <f>'Team Pitching Stat'!S38</f>
        <v>3.5289999999999999</v>
      </c>
      <c r="U27" s="340">
        <f>'Team Pitching Stat'!T38</f>
        <v>0.53</v>
      </c>
      <c r="V27" s="340">
        <f>'Team Pitching Stat'!U38</f>
        <v>0.42599999999999999</v>
      </c>
    </row>
    <row r="28" spans="2:22" ht="17.25" x14ac:dyDescent="0.25">
      <c r="B28" s="269" t="s">
        <v>12</v>
      </c>
      <c r="C28" s="265">
        <f>'Team Pitching Stat'!B48</f>
        <v>47</v>
      </c>
      <c r="D28" s="265" t="str">
        <f>'Team Pitching Stat'!C48</f>
        <v xml:space="preserve">Woojae Kim </v>
      </c>
      <c r="E28" s="265" t="str">
        <f>'Team Pitching Stat'!D48</f>
        <v>김우재</v>
      </c>
      <c r="F28" s="265">
        <f>'Team Pitching Stat'!E48</f>
        <v>4</v>
      </c>
      <c r="G28" s="265">
        <f>'Team Pitching Stat'!F48</f>
        <v>0</v>
      </c>
      <c r="H28" s="265">
        <f>'Team Pitching Stat'!G48</f>
        <v>0</v>
      </c>
      <c r="I28" s="265">
        <f>'Team Pitching Stat'!H48</f>
        <v>0</v>
      </c>
      <c r="J28" s="301">
        <f>'Team Pitching Stat'!I48</f>
        <v>12.67</v>
      </c>
      <c r="K28" s="265">
        <f>'Team Pitching Stat'!J48</f>
        <v>30</v>
      </c>
      <c r="L28" s="265">
        <f>'Team Pitching Stat'!K48</f>
        <v>10</v>
      </c>
      <c r="M28" s="301">
        <f>'Team Pitching Stat'!L48</f>
        <v>5.53</v>
      </c>
      <c r="N28" s="265">
        <f>'Team Pitching Stat'!M48</f>
        <v>10</v>
      </c>
      <c r="O28" s="265">
        <f>'Team Pitching Stat'!N48</f>
        <v>20</v>
      </c>
      <c r="P28" s="265">
        <f>'Team Pitching Stat'!O48</f>
        <v>2</v>
      </c>
      <c r="Q28" s="265">
        <f>'Team Pitching Stat'!P48</f>
        <v>0</v>
      </c>
      <c r="R28" s="301">
        <f>'Team Pitching Stat'!Q48</f>
        <v>5</v>
      </c>
      <c r="S28" s="265">
        <f>'Team Pitching Stat'!R48</f>
        <v>0</v>
      </c>
      <c r="T28" s="340">
        <f>'Team Pitching Stat'!S48</f>
        <v>1.7370000000000001</v>
      </c>
      <c r="U28" s="340">
        <f>'Team Pitching Stat'!T48</f>
        <v>0.34200000000000003</v>
      </c>
      <c r="V28" s="340">
        <f>'Team Pitching Stat'!U48</f>
        <v>0.29399999999999998</v>
      </c>
    </row>
    <row r="29" spans="2:22" ht="17.25" x14ac:dyDescent="0.25">
      <c r="B29" s="269" t="s">
        <v>12</v>
      </c>
      <c r="C29" s="265">
        <f>'Team Pitching Stat'!B50</f>
        <v>14</v>
      </c>
      <c r="D29" s="265" t="str">
        <f>'Team Pitching Stat'!C50</f>
        <v xml:space="preserve">Gyuhwan Lee </v>
      </c>
      <c r="E29" s="265" t="str">
        <f>'Team Pitching Stat'!D50</f>
        <v>이규환</v>
      </c>
      <c r="F29" s="265">
        <f>'Team Pitching Stat'!E50</f>
        <v>4</v>
      </c>
      <c r="G29" s="265">
        <f>'Team Pitching Stat'!F50</f>
        <v>0</v>
      </c>
      <c r="H29" s="265">
        <f>'Team Pitching Stat'!G50</f>
        <v>4</v>
      </c>
      <c r="I29" s="265">
        <f>'Team Pitching Stat'!H50</f>
        <v>0</v>
      </c>
      <c r="J29" s="301">
        <f>'Team Pitching Stat'!I50</f>
        <v>17.329999999999998</v>
      </c>
      <c r="K29" s="265">
        <f>'Team Pitching Stat'!J50</f>
        <v>46</v>
      </c>
      <c r="L29" s="265">
        <f>'Team Pitching Stat'!K50</f>
        <v>20</v>
      </c>
      <c r="M29" s="301">
        <f>'Team Pitching Stat'!L50</f>
        <v>10.38</v>
      </c>
      <c r="N29" s="265">
        <f>'Team Pitching Stat'!M50</f>
        <v>12</v>
      </c>
      <c r="O29" s="265">
        <f>'Team Pitching Stat'!N50</f>
        <v>28</v>
      </c>
      <c r="P29" s="265">
        <f>'Team Pitching Stat'!O50</f>
        <v>26</v>
      </c>
      <c r="Q29" s="265">
        <f>'Team Pitching Stat'!P50</f>
        <v>0</v>
      </c>
      <c r="R29" s="301">
        <f>'Team Pitching Stat'!Q50</f>
        <v>0.46</v>
      </c>
      <c r="S29" s="265">
        <f>'Team Pitching Stat'!R50</f>
        <v>0</v>
      </c>
      <c r="T29" s="340">
        <f>'Team Pitching Stat'!S50</f>
        <v>3.1150000000000002</v>
      </c>
      <c r="U29" s="340">
        <f>'Team Pitching Stat'!T50</f>
        <v>0.45200000000000001</v>
      </c>
      <c r="V29" s="340">
        <f>'Team Pitching Stat'!U50</f>
        <v>0.29799999999999999</v>
      </c>
    </row>
    <row r="30" spans="2:22" ht="17.25" x14ac:dyDescent="0.25">
      <c r="B30" s="269" t="s">
        <v>12</v>
      </c>
      <c r="C30" s="265">
        <f>'Team Pitching Stat'!B51</f>
        <v>17</v>
      </c>
      <c r="D30" s="265" t="str">
        <f>'Team Pitching Stat'!C51</f>
        <v xml:space="preserve">Joonhyung Shim </v>
      </c>
      <c r="E30" s="265" t="str">
        <f>'Team Pitching Stat'!D51</f>
        <v>심종형</v>
      </c>
      <c r="F30" s="265">
        <f>'Team Pitching Stat'!E51</f>
        <v>4</v>
      </c>
      <c r="G30" s="265">
        <f>'Team Pitching Stat'!F51</f>
        <v>0</v>
      </c>
      <c r="H30" s="265">
        <f>'Team Pitching Stat'!G51</f>
        <v>2</v>
      </c>
      <c r="I30" s="265">
        <f>'Team Pitching Stat'!H51</f>
        <v>0</v>
      </c>
      <c r="J30" s="301">
        <f>'Team Pitching Stat'!I51</f>
        <v>7.33</v>
      </c>
      <c r="K30" s="265">
        <f>'Team Pitching Stat'!J51</f>
        <v>18</v>
      </c>
      <c r="L30" s="265">
        <f>'Team Pitching Stat'!K51</f>
        <v>16</v>
      </c>
      <c r="M30" s="301">
        <f>'Team Pitching Stat'!L51</f>
        <v>19.64</v>
      </c>
      <c r="N30" s="265">
        <f>'Team Pitching Stat'!M51</f>
        <v>2</v>
      </c>
      <c r="O30" s="265">
        <f>'Team Pitching Stat'!N51</f>
        <v>12</v>
      </c>
      <c r="P30" s="265">
        <f>'Team Pitching Stat'!O51</f>
        <v>12</v>
      </c>
      <c r="Q30" s="265">
        <f>'Team Pitching Stat'!P51</f>
        <v>0</v>
      </c>
      <c r="R30" s="301">
        <f>'Team Pitching Stat'!Q51</f>
        <v>0.17</v>
      </c>
      <c r="S30" s="265">
        <f>'Team Pitching Stat'!R51</f>
        <v>2</v>
      </c>
      <c r="T30" s="340">
        <f>'Team Pitching Stat'!S51</f>
        <v>3.2730000000000001</v>
      </c>
      <c r="U30" s="340">
        <f>'Team Pitching Stat'!T51</f>
        <v>0.54200000000000004</v>
      </c>
      <c r="V30" s="340">
        <f>'Team Pitching Stat'!U51</f>
        <v>0.375</v>
      </c>
    </row>
    <row r="31" spans="2:22" ht="17.25" x14ac:dyDescent="0.25">
      <c r="B31" s="269" t="s">
        <v>12</v>
      </c>
      <c r="C31" s="265">
        <f>'Team Pitching Stat'!B52</f>
        <v>24</v>
      </c>
      <c r="D31" s="265" t="str">
        <f>'Team Pitching Stat'!C52</f>
        <v xml:space="preserve">Jisung Roh </v>
      </c>
      <c r="E31" s="265" t="str">
        <f>'Team Pitching Stat'!D52</f>
        <v>노지성</v>
      </c>
      <c r="F31" s="265">
        <f>'Team Pitching Stat'!E52</f>
        <v>2</v>
      </c>
      <c r="G31" s="265">
        <f>'Team Pitching Stat'!F52</f>
        <v>0</v>
      </c>
      <c r="H31" s="265">
        <f>'Team Pitching Stat'!G52</f>
        <v>0</v>
      </c>
      <c r="I31" s="265">
        <f>'Team Pitching Stat'!H52</f>
        <v>0</v>
      </c>
      <c r="J31" s="301">
        <f>'Team Pitching Stat'!I52</f>
        <v>4</v>
      </c>
      <c r="K31" s="265">
        <f>'Team Pitching Stat'!J52</f>
        <v>26</v>
      </c>
      <c r="L31" s="265">
        <f>'Team Pitching Stat'!K52</f>
        <v>10</v>
      </c>
      <c r="M31" s="301">
        <f>'Team Pitching Stat'!L52</f>
        <v>22.5</v>
      </c>
      <c r="N31" s="265">
        <f>'Team Pitching Stat'!M52</f>
        <v>4</v>
      </c>
      <c r="O31" s="265">
        <f>'Team Pitching Stat'!N52</f>
        <v>14</v>
      </c>
      <c r="P31" s="265">
        <f>'Team Pitching Stat'!O52</f>
        <v>8</v>
      </c>
      <c r="Q31" s="265">
        <f>'Team Pitching Stat'!P52</f>
        <v>0</v>
      </c>
      <c r="R31" s="301">
        <f>'Team Pitching Stat'!Q52</f>
        <v>0.5</v>
      </c>
      <c r="S31" s="265">
        <f>'Team Pitching Stat'!R52</f>
        <v>0</v>
      </c>
      <c r="T31" s="340">
        <f>'Team Pitching Stat'!S52</f>
        <v>5.5</v>
      </c>
      <c r="U31" s="340">
        <f>'Team Pitching Stat'!T52</f>
        <v>0.52400000000000002</v>
      </c>
      <c r="V31" s="340">
        <f>'Team Pitching Stat'!U52</f>
        <v>0.41199999999999998</v>
      </c>
    </row>
    <row r="32" spans="2:22" ht="17.25" x14ac:dyDescent="0.25">
      <c r="B32" s="269" t="s">
        <v>12</v>
      </c>
      <c r="C32" s="265">
        <f>'Team Pitching Stat'!B53</f>
        <v>17</v>
      </c>
      <c r="D32" s="265" t="str">
        <f>'Team Pitching Stat'!C53</f>
        <v xml:space="preserve"> Choongjae Lee</v>
      </c>
      <c r="E32" s="265" t="str">
        <f>'Team Pitching Stat'!D53</f>
        <v>이충재</v>
      </c>
      <c r="F32" s="265">
        <f>'Team Pitching Stat'!E53</f>
        <v>1</v>
      </c>
      <c r="G32" s="265">
        <f>'Team Pitching Stat'!F53</f>
        <v>0</v>
      </c>
      <c r="H32" s="265">
        <f>'Team Pitching Stat'!G53</f>
        <v>0</v>
      </c>
      <c r="I32" s="265">
        <f>'Team Pitching Stat'!H53</f>
        <v>0</v>
      </c>
      <c r="J32" s="301">
        <f>'Team Pitching Stat'!I53</f>
        <v>3</v>
      </c>
      <c r="K32" s="265">
        <f>'Team Pitching Stat'!J53</f>
        <v>9</v>
      </c>
      <c r="L32" s="265">
        <f>'Team Pitching Stat'!K53</f>
        <v>8</v>
      </c>
      <c r="M32" s="301">
        <f>'Team Pitching Stat'!L53</f>
        <v>24</v>
      </c>
      <c r="N32" s="265">
        <f>'Team Pitching Stat'!M53</f>
        <v>3</v>
      </c>
      <c r="O32" s="265">
        <f>'Team Pitching Stat'!N53</f>
        <v>9</v>
      </c>
      <c r="P32" s="265">
        <f>'Team Pitching Stat'!O53</f>
        <v>3</v>
      </c>
      <c r="Q32" s="265">
        <f>'Team Pitching Stat'!P53</f>
        <v>0</v>
      </c>
      <c r="R32" s="301">
        <f>'Team Pitching Stat'!Q53</f>
        <v>1</v>
      </c>
      <c r="S32" s="265">
        <f>'Team Pitching Stat'!R53</f>
        <v>0</v>
      </c>
      <c r="T32" s="340">
        <f>'Team Pitching Stat'!S53</f>
        <v>4</v>
      </c>
      <c r="U32" s="340">
        <f>'Team Pitching Stat'!T53</f>
        <v>0.54500000000000004</v>
      </c>
      <c r="V32" s="340">
        <f>'Team Pitching Stat'!U53</f>
        <v>0.47399999999999998</v>
      </c>
    </row>
    <row r="33" spans="2:22" ht="17.25" x14ac:dyDescent="0.25">
      <c r="B33" s="269" t="s">
        <v>12</v>
      </c>
      <c r="C33" s="265">
        <f>'Team Pitching Stat'!B49</f>
        <v>21</v>
      </c>
      <c r="D33" s="265" t="str">
        <f>'Team Pitching Stat'!C49</f>
        <v xml:space="preserve">Woochul Jung </v>
      </c>
      <c r="E33" s="265" t="str">
        <f>'Team Pitching Stat'!D49</f>
        <v>정우철</v>
      </c>
      <c r="F33" s="265">
        <f>'Team Pitching Stat'!E49</f>
        <v>4</v>
      </c>
      <c r="G33" s="265">
        <f>'Team Pitching Stat'!F49</f>
        <v>0</v>
      </c>
      <c r="H33" s="265">
        <f>'Team Pitching Stat'!G49</f>
        <v>2</v>
      </c>
      <c r="I33" s="265">
        <f>'Team Pitching Stat'!H49</f>
        <v>0</v>
      </c>
      <c r="J33" s="301">
        <f>'Team Pitching Stat'!I49</f>
        <v>10</v>
      </c>
      <c r="K33" s="265">
        <f>'Team Pitching Stat'!J49</f>
        <v>20</v>
      </c>
      <c r="L33" s="265">
        <f>'Team Pitching Stat'!K49</f>
        <v>12</v>
      </c>
      <c r="M33" s="301">
        <f>'Team Pitching Stat'!L49</f>
        <v>8.4</v>
      </c>
      <c r="N33" s="265">
        <f>'Team Pitching Stat'!M49</f>
        <v>4</v>
      </c>
      <c r="O33" s="265">
        <f>'Team Pitching Stat'!N49</f>
        <v>22</v>
      </c>
      <c r="P33" s="265">
        <f>'Team Pitching Stat'!O49</f>
        <v>4</v>
      </c>
      <c r="Q33" s="265">
        <f>'Team Pitching Stat'!P49</f>
        <v>0</v>
      </c>
      <c r="R33" s="301">
        <f>'Team Pitching Stat'!Q49</f>
        <v>1</v>
      </c>
      <c r="S33" s="265">
        <f>'Team Pitching Stat'!R49</f>
        <v>0</v>
      </c>
      <c r="T33" s="340">
        <f>'Team Pitching Stat'!S49</f>
        <v>2.6</v>
      </c>
      <c r="U33" s="340">
        <f>'Team Pitching Stat'!T49</f>
        <v>0.46400000000000002</v>
      </c>
      <c r="V33" s="340">
        <f>'Team Pitching Stat'!U49</f>
        <v>0.44</v>
      </c>
    </row>
    <row r="34" spans="2:22" ht="17.25" x14ac:dyDescent="0.25">
      <c r="B34" s="269" t="s">
        <v>13</v>
      </c>
      <c r="C34" s="265">
        <f>'Team Pitching Stat'!B62</f>
        <v>1</v>
      </c>
      <c r="D34" s="265" t="str">
        <f>'Team Pitching Stat'!C62</f>
        <v xml:space="preserve"> Johnyoung Kim</v>
      </c>
      <c r="E34" s="265" t="str">
        <f>'Team Pitching Stat'!D62</f>
        <v>김종형</v>
      </c>
      <c r="F34" s="265">
        <f>'Team Pitching Stat'!E62</f>
        <v>5</v>
      </c>
      <c r="G34" s="265">
        <f>'Team Pitching Stat'!F62</f>
        <v>3</v>
      </c>
      <c r="H34" s="265">
        <f>'Team Pitching Stat'!G62</f>
        <v>0</v>
      </c>
      <c r="I34" s="265">
        <f>'Team Pitching Stat'!H62</f>
        <v>0</v>
      </c>
      <c r="J34" s="301">
        <f>'Team Pitching Stat'!I62</f>
        <v>18</v>
      </c>
      <c r="K34" s="265">
        <f>'Team Pitching Stat'!J62</f>
        <v>9</v>
      </c>
      <c r="L34" s="265">
        <f>'Team Pitching Stat'!K62</f>
        <v>7</v>
      </c>
      <c r="M34" s="301">
        <f>'Team Pitching Stat'!L62</f>
        <v>3.27</v>
      </c>
      <c r="N34" s="265">
        <f>'Team Pitching Stat'!M62</f>
        <v>15</v>
      </c>
      <c r="O34" s="265">
        <f>'Team Pitching Stat'!N62</f>
        <v>13</v>
      </c>
      <c r="P34" s="265">
        <f>'Team Pitching Stat'!O62</f>
        <v>11</v>
      </c>
      <c r="Q34" s="265">
        <f>'Team Pitching Stat'!P62</f>
        <v>0</v>
      </c>
      <c r="R34" s="301">
        <f>'Team Pitching Stat'!Q62</f>
        <v>1.36</v>
      </c>
      <c r="S34" s="265">
        <f>'Team Pitching Stat'!R62</f>
        <v>6</v>
      </c>
      <c r="T34" s="340">
        <f>'Team Pitching Stat'!S62</f>
        <v>1.333</v>
      </c>
      <c r="U34" s="340">
        <f>'Team Pitching Stat'!T62</f>
        <v>0.36599999999999999</v>
      </c>
      <c r="V34" s="340">
        <f>'Team Pitching Stat'!U62</f>
        <v>0.20300000000000001</v>
      </c>
    </row>
    <row r="35" spans="2:22" ht="17.25" x14ac:dyDescent="0.25">
      <c r="B35" s="269" t="s">
        <v>13</v>
      </c>
      <c r="C35" s="265">
        <f>'Team Pitching Stat'!B63</f>
        <v>29</v>
      </c>
      <c r="D35" s="265" t="str">
        <f>'Team Pitching Stat'!C63</f>
        <v xml:space="preserve"> Kyuyoun Lee</v>
      </c>
      <c r="E35" s="265" t="str">
        <f>'Team Pitching Stat'!D63</f>
        <v>이규연</v>
      </c>
      <c r="F35" s="265">
        <f>'Team Pitching Stat'!E63</f>
        <v>5</v>
      </c>
      <c r="G35" s="265">
        <f>'Team Pitching Stat'!F63</f>
        <v>3</v>
      </c>
      <c r="H35" s="265">
        <f>'Team Pitching Stat'!G63</f>
        <v>1</v>
      </c>
      <c r="I35" s="265">
        <f>'Team Pitching Stat'!H63</f>
        <v>0</v>
      </c>
      <c r="J35" s="301">
        <f>'Team Pitching Stat'!I63</f>
        <v>21.33</v>
      </c>
      <c r="K35" s="265">
        <f>'Team Pitching Stat'!J63</f>
        <v>15</v>
      </c>
      <c r="L35" s="265">
        <f>'Team Pitching Stat'!K63</f>
        <v>9</v>
      </c>
      <c r="M35" s="301">
        <f>'Team Pitching Stat'!L63</f>
        <v>3.54</v>
      </c>
      <c r="N35" s="265">
        <f>'Team Pitching Stat'!M63</f>
        <v>16</v>
      </c>
      <c r="O35" s="265">
        <f>'Team Pitching Stat'!N63</f>
        <v>21</v>
      </c>
      <c r="P35" s="265">
        <f>'Team Pitching Stat'!O63</f>
        <v>9</v>
      </c>
      <c r="Q35" s="265">
        <f>'Team Pitching Stat'!P63</f>
        <v>0</v>
      </c>
      <c r="R35" s="301">
        <f>'Team Pitching Stat'!Q63</f>
        <v>1.78</v>
      </c>
      <c r="S35" s="265">
        <f>'Team Pitching Stat'!R63</f>
        <v>2</v>
      </c>
      <c r="T35" s="340">
        <f>'Team Pitching Stat'!S63</f>
        <v>1.4059999999999999</v>
      </c>
      <c r="U35" s="340">
        <f>'Team Pitching Stat'!T63</f>
        <v>0.33</v>
      </c>
      <c r="V35" s="340">
        <f>'Team Pitching Stat'!U63</f>
        <v>0.24399999999999999</v>
      </c>
    </row>
    <row r="36" spans="2:22" ht="17.25" x14ac:dyDescent="0.25">
      <c r="B36" s="269" t="s">
        <v>13</v>
      </c>
      <c r="C36" s="265">
        <f>'Team Pitching Stat'!B61</f>
        <v>24</v>
      </c>
      <c r="D36" s="265" t="str">
        <f>'Team Pitching Stat'!C61</f>
        <v xml:space="preserve"> Wonseok Kim</v>
      </c>
      <c r="E36" s="265" t="str">
        <f>'Team Pitching Stat'!D61</f>
        <v>김원석</v>
      </c>
      <c r="F36" s="265">
        <f>'Team Pitching Stat'!E61</f>
        <v>1</v>
      </c>
      <c r="G36" s="265">
        <f>'Team Pitching Stat'!F61</f>
        <v>0</v>
      </c>
      <c r="H36" s="265">
        <f>'Team Pitching Stat'!G61</f>
        <v>0</v>
      </c>
      <c r="I36" s="265">
        <f>'Team Pitching Stat'!H61</f>
        <v>0</v>
      </c>
      <c r="J36" s="301">
        <f>'Team Pitching Stat'!I61</f>
        <v>0.67</v>
      </c>
      <c r="K36" s="265">
        <f>'Team Pitching Stat'!J61</f>
        <v>0</v>
      </c>
      <c r="L36" s="265">
        <f>'Team Pitching Stat'!K61</f>
        <v>0</v>
      </c>
      <c r="M36" s="301">
        <f>'Team Pitching Stat'!L61</f>
        <v>0</v>
      </c>
      <c r="N36" s="265">
        <f>'Team Pitching Stat'!M61</f>
        <v>1</v>
      </c>
      <c r="O36" s="265">
        <f>'Team Pitching Stat'!N61</f>
        <v>0</v>
      </c>
      <c r="P36" s="265">
        <f>'Team Pitching Stat'!O61</f>
        <v>0</v>
      </c>
      <c r="Q36" s="265">
        <f>'Team Pitching Stat'!P61</f>
        <v>0</v>
      </c>
      <c r="R36" s="301">
        <f>'Team Pitching Stat'!Q61</f>
        <v>0</v>
      </c>
      <c r="S36" s="265">
        <f>'Team Pitching Stat'!R61</f>
        <v>0</v>
      </c>
      <c r="T36" s="340">
        <f>'Team Pitching Stat'!S61</f>
        <v>0</v>
      </c>
      <c r="U36" s="340">
        <f>'Team Pitching Stat'!T61</f>
        <v>0</v>
      </c>
      <c r="V36" s="340">
        <f>'Team Pitching Stat'!U61</f>
        <v>0</v>
      </c>
    </row>
    <row r="37" spans="2:22" ht="17.25" x14ac:dyDescent="0.25">
      <c r="B37" s="269" t="s">
        <v>13</v>
      </c>
      <c r="C37" s="265">
        <f>'Team Pitching Stat'!B64</f>
        <v>34</v>
      </c>
      <c r="D37" s="265" t="str">
        <f>'Team Pitching Stat'!C64</f>
        <v xml:space="preserve"> Jemin Kim</v>
      </c>
      <c r="E37" s="265" t="str">
        <f>'Team Pitching Stat'!D64</f>
        <v>김재민</v>
      </c>
      <c r="F37" s="265">
        <f>'Team Pitching Stat'!E64</f>
        <v>1</v>
      </c>
      <c r="G37" s="265">
        <f>'Team Pitching Stat'!F64</f>
        <v>0</v>
      </c>
      <c r="H37" s="265">
        <f>'Team Pitching Stat'!G64</f>
        <v>0</v>
      </c>
      <c r="I37" s="265">
        <f>'Team Pitching Stat'!H64</f>
        <v>0</v>
      </c>
      <c r="J37" s="301">
        <f>'Team Pitching Stat'!I64</f>
        <v>2</v>
      </c>
      <c r="K37" s="265">
        <f>'Team Pitching Stat'!J64</f>
        <v>1</v>
      </c>
      <c r="L37" s="265">
        <f>'Team Pitching Stat'!K64</f>
        <v>1</v>
      </c>
      <c r="M37" s="301">
        <f>'Team Pitching Stat'!L64</f>
        <v>4.5</v>
      </c>
      <c r="N37" s="265">
        <f>'Team Pitching Stat'!M64</f>
        <v>3</v>
      </c>
      <c r="O37" s="265">
        <f>'Team Pitching Stat'!N64</f>
        <v>2</v>
      </c>
      <c r="P37" s="265">
        <f>'Team Pitching Stat'!O64</f>
        <v>1</v>
      </c>
      <c r="Q37" s="265">
        <f>'Team Pitching Stat'!P64</f>
        <v>0</v>
      </c>
      <c r="R37" s="301">
        <f>'Team Pitching Stat'!Q64</f>
        <v>3</v>
      </c>
      <c r="S37" s="265">
        <f>'Team Pitching Stat'!R64</f>
        <v>0</v>
      </c>
      <c r="T37" s="340">
        <f>'Team Pitching Stat'!S64</f>
        <v>1.5</v>
      </c>
      <c r="U37" s="340">
        <f>'Team Pitching Stat'!T64</f>
        <v>0.3</v>
      </c>
      <c r="V37" s="340">
        <f>'Team Pitching Stat'!U64</f>
        <v>0.222</v>
      </c>
    </row>
    <row r="38" spans="2:22" ht="17.25" x14ac:dyDescent="0.25">
      <c r="B38" s="269" t="s">
        <v>13</v>
      </c>
      <c r="C38" s="265">
        <f>'Team Pitching Stat'!B65</f>
        <v>17</v>
      </c>
      <c r="D38" s="265" t="str">
        <f>'Team Pitching Stat'!C65</f>
        <v xml:space="preserve"> Paul Chu</v>
      </c>
      <c r="E38" s="265" t="str">
        <f>'Team Pitching Stat'!D65</f>
        <v>주민석</v>
      </c>
      <c r="F38" s="265">
        <f>'Team Pitching Stat'!E65</f>
        <v>1</v>
      </c>
      <c r="G38" s="265">
        <f>'Team Pitching Stat'!F65</f>
        <v>0</v>
      </c>
      <c r="H38" s="265">
        <f>'Team Pitching Stat'!G65</f>
        <v>0</v>
      </c>
      <c r="I38" s="265">
        <f>'Team Pitching Stat'!H65</f>
        <v>0</v>
      </c>
      <c r="J38" s="301">
        <f>'Team Pitching Stat'!I65</f>
        <v>1</v>
      </c>
      <c r="K38" s="265">
        <f>'Team Pitching Stat'!J65</f>
        <v>6</v>
      </c>
      <c r="L38" s="265">
        <f>'Team Pitching Stat'!K65</f>
        <v>1</v>
      </c>
      <c r="M38" s="301">
        <f>'Team Pitching Stat'!L65</f>
        <v>9</v>
      </c>
      <c r="N38" s="265">
        <f>'Team Pitching Stat'!M65</f>
        <v>3</v>
      </c>
      <c r="O38" s="265">
        <f>'Team Pitching Stat'!N65</f>
        <v>4</v>
      </c>
      <c r="P38" s="265">
        <f>'Team Pitching Stat'!O65</f>
        <v>2</v>
      </c>
      <c r="Q38" s="265">
        <f>'Team Pitching Stat'!P65</f>
        <v>0</v>
      </c>
      <c r="R38" s="301">
        <f>'Team Pitching Stat'!Q65</f>
        <v>1.5</v>
      </c>
      <c r="S38" s="265">
        <f>'Team Pitching Stat'!R65</f>
        <v>0</v>
      </c>
      <c r="T38" s="340">
        <f>'Team Pitching Stat'!S65</f>
        <v>6</v>
      </c>
      <c r="U38" s="340">
        <f>'Team Pitching Stat'!T65</f>
        <v>0.6</v>
      </c>
      <c r="V38" s="340">
        <f>'Team Pitching Stat'!U65</f>
        <v>0.5</v>
      </c>
    </row>
    <row r="39" spans="2:22" ht="17.25" x14ac:dyDescent="0.25">
      <c r="B39" s="269" t="s">
        <v>13</v>
      </c>
      <c r="C39" s="265">
        <f>'Team Pitching Stat'!B66</f>
        <v>44</v>
      </c>
      <c r="D39" s="265" t="str">
        <f>'Team Pitching Stat'!C66</f>
        <v xml:space="preserve"> Kangmin Lee</v>
      </c>
      <c r="E39" s="265" t="str">
        <f>'Team Pitching Stat'!D66</f>
        <v>이강민</v>
      </c>
      <c r="F39" s="265">
        <f>'Team Pitching Stat'!E66</f>
        <v>3</v>
      </c>
      <c r="G39" s="265">
        <f>'Team Pitching Stat'!F66</f>
        <v>0</v>
      </c>
      <c r="H39" s="265">
        <f>'Team Pitching Stat'!G66</f>
        <v>0</v>
      </c>
      <c r="I39" s="265">
        <f>'Team Pitching Stat'!H66</f>
        <v>0</v>
      </c>
      <c r="J39" s="301">
        <f>'Team Pitching Stat'!I66</f>
        <v>3.33</v>
      </c>
      <c r="K39" s="265">
        <f>'Team Pitching Stat'!J66</f>
        <v>5</v>
      </c>
      <c r="L39" s="265">
        <f>'Team Pitching Stat'!K66</f>
        <v>5</v>
      </c>
      <c r="M39" s="301">
        <f>'Team Pitching Stat'!L66</f>
        <v>12</v>
      </c>
      <c r="N39" s="265">
        <f>'Team Pitching Stat'!M66</f>
        <v>3</v>
      </c>
      <c r="O39" s="265">
        <f>'Team Pitching Stat'!N66</f>
        <v>8</v>
      </c>
      <c r="P39" s="265">
        <f>'Team Pitching Stat'!O66</f>
        <v>4</v>
      </c>
      <c r="Q39" s="265">
        <f>'Team Pitching Stat'!P66</f>
        <v>0</v>
      </c>
      <c r="R39" s="301">
        <f>'Team Pitching Stat'!Q66</f>
        <v>0.75</v>
      </c>
      <c r="S39" s="265">
        <f>'Team Pitching Stat'!R66</f>
        <v>1</v>
      </c>
      <c r="T39" s="340">
        <f>'Team Pitching Stat'!S66</f>
        <v>3.6</v>
      </c>
      <c r="U39" s="340">
        <f>'Team Pitching Stat'!T66</f>
        <v>0.59099999999999997</v>
      </c>
      <c r="V39" s="340">
        <f>'Team Pitching Stat'!U66</f>
        <v>0.47099999999999997</v>
      </c>
    </row>
    <row r="40" spans="2:22" x14ac:dyDescent="0.25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2:22" x14ac:dyDescent="0.2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2:22" x14ac:dyDescent="0.2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2:22" x14ac:dyDescent="0.2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2:22" x14ac:dyDescent="0.2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2:22" x14ac:dyDescent="0.2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</sheetData>
  <autoFilter ref="B5:V39">
    <sortState ref="B6:V39">
      <sortCondition ref="B5:B39"/>
    </sortState>
  </autoFilter>
  <mergeCells count="1">
    <mergeCell ref="B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5" zoomScaleNormal="115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73" hidden="1" customWidth="1"/>
    <col min="11" max="11" width="1.28515625" style="73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43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735" t="s">
        <v>427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24"/>
      <c r="T1" s="24"/>
      <c r="U1" s="24"/>
    </row>
    <row r="2" spans="2:22" ht="24" customHeight="1" x14ac:dyDescent="0.25">
      <c r="B2" s="738" t="s">
        <v>426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</row>
    <row r="3" spans="2:22" ht="20.25" customHeight="1" x14ac:dyDescent="0.25">
      <c r="B3" s="75" t="s">
        <v>196</v>
      </c>
      <c r="C3" s="76" t="s">
        <v>2</v>
      </c>
      <c r="D3" s="76" t="s">
        <v>133</v>
      </c>
      <c r="E3" s="76" t="s">
        <v>177</v>
      </c>
      <c r="F3" s="76" t="s">
        <v>178</v>
      </c>
      <c r="G3" s="76" t="s">
        <v>3</v>
      </c>
      <c r="H3" s="77" t="s">
        <v>183</v>
      </c>
      <c r="I3" s="78"/>
      <c r="J3" s="78"/>
      <c r="K3" s="78"/>
      <c r="L3" s="75" t="s">
        <v>205</v>
      </c>
      <c r="M3" s="76" t="s">
        <v>2</v>
      </c>
      <c r="N3" s="79" t="s">
        <v>133</v>
      </c>
      <c r="O3" s="76" t="s">
        <v>177</v>
      </c>
      <c r="P3" s="79" t="s">
        <v>178</v>
      </c>
      <c r="Q3" s="76" t="s">
        <v>3</v>
      </c>
      <c r="R3" s="77" t="s">
        <v>188</v>
      </c>
      <c r="S3" s="83"/>
      <c r="T3" s="69"/>
    </row>
    <row r="4" spans="2:22" ht="20.25" customHeight="1" x14ac:dyDescent="0.25">
      <c r="B4" s="80">
        <v>1</v>
      </c>
      <c r="C4" s="269" t="s">
        <v>15</v>
      </c>
      <c r="D4" s="265">
        <v>24</v>
      </c>
      <c r="E4" s="265" t="s">
        <v>431</v>
      </c>
      <c r="F4" s="274" t="s">
        <v>309</v>
      </c>
      <c r="G4" s="265">
        <v>4</v>
      </c>
      <c r="H4" s="301">
        <v>2.35</v>
      </c>
      <c r="I4" s="78"/>
      <c r="J4" s="83" t="s">
        <v>215</v>
      </c>
      <c r="K4" s="78"/>
      <c r="L4" s="80">
        <v>1</v>
      </c>
      <c r="M4" s="269" t="s">
        <v>13</v>
      </c>
      <c r="N4" s="265">
        <v>1</v>
      </c>
      <c r="O4" s="265" t="s">
        <v>297</v>
      </c>
      <c r="P4" s="274" t="s">
        <v>119</v>
      </c>
      <c r="Q4" s="265">
        <v>5</v>
      </c>
      <c r="R4" s="340">
        <v>1.333</v>
      </c>
      <c r="S4" s="83"/>
      <c r="T4" s="69" t="s">
        <v>215</v>
      </c>
    </row>
    <row r="5" spans="2:22" ht="20.25" customHeight="1" x14ac:dyDescent="0.25">
      <c r="B5" s="81">
        <v>2</v>
      </c>
      <c r="C5" s="271" t="s">
        <v>13</v>
      </c>
      <c r="D5" s="266">
        <v>1</v>
      </c>
      <c r="E5" s="266" t="s">
        <v>297</v>
      </c>
      <c r="F5" s="391" t="s">
        <v>119</v>
      </c>
      <c r="G5" s="266">
        <v>5</v>
      </c>
      <c r="H5" s="302">
        <v>3.27</v>
      </c>
      <c r="I5" s="78"/>
      <c r="J5" s="83"/>
      <c r="K5" s="78"/>
      <c r="L5" s="81">
        <v>2</v>
      </c>
      <c r="M5" s="271" t="s">
        <v>15</v>
      </c>
      <c r="N5" s="266">
        <v>24</v>
      </c>
      <c r="O5" s="266" t="s">
        <v>431</v>
      </c>
      <c r="P5" s="391" t="s">
        <v>309</v>
      </c>
      <c r="Q5" s="266">
        <v>4</v>
      </c>
      <c r="R5" s="341">
        <v>1.37</v>
      </c>
      <c r="S5" s="83"/>
      <c r="T5" s="69"/>
    </row>
    <row r="6" spans="2:22" ht="20.25" customHeight="1" x14ac:dyDescent="0.25">
      <c r="B6" s="81">
        <v>3</v>
      </c>
      <c r="C6" s="269" t="s">
        <v>13</v>
      </c>
      <c r="D6" s="265">
        <v>29</v>
      </c>
      <c r="E6" s="265" t="s">
        <v>298</v>
      </c>
      <c r="F6" s="274" t="s">
        <v>126</v>
      </c>
      <c r="G6" s="265">
        <v>5</v>
      </c>
      <c r="H6" s="301">
        <v>3.54</v>
      </c>
      <c r="I6" s="78"/>
      <c r="J6" s="83"/>
      <c r="K6" s="78"/>
      <c r="L6" s="81">
        <v>3</v>
      </c>
      <c r="M6" s="269" t="s">
        <v>13</v>
      </c>
      <c r="N6" s="265">
        <v>29</v>
      </c>
      <c r="O6" s="265" t="s">
        <v>298</v>
      </c>
      <c r="P6" s="274" t="s">
        <v>126</v>
      </c>
      <c r="Q6" s="265">
        <v>5</v>
      </c>
      <c r="R6" s="340">
        <v>1.4059999999999999</v>
      </c>
      <c r="S6" s="83"/>
      <c r="T6" s="69"/>
    </row>
    <row r="7" spans="2:22" ht="20.25" customHeight="1" x14ac:dyDescent="0.25">
      <c r="B7" s="81">
        <v>4</v>
      </c>
      <c r="C7" s="271" t="s">
        <v>12</v>
      </c>
      <c r="D7" s="266">
        <v>47</v>
      </c>
      <c r="E7" s="266" t="s">
        <v>459</v>
      </c>
      <c r="F7" s="391" t="s">
        <v>95</v>
      </c>
      <c r="G7" s="266">
        <v>4</v>
      </c>
      <c r="H7" s="302">
        <v>5.53</v>
      </c>
      <c r="I7" s="78"/>
      <c r="J7" s="83"/>
      <c r="K7" s="78"/>
      <c r="L7" s="81">
        <v>4</v>
      </c>
      <c r="M7" s="271" t="s">
        <v>12</v>
      </c>
      <c r="N7" s="266">
        <v>47</v>
      </c>
      <c r="O7" s="266" t="s">
        <v>459</v>
      </c>
      <c r="P7" s="391" t="s">
        <v>95</v>
      </c>
      <c r="Q7" s="266">
        <v>4</v>
      </c>
      <c r="R7" s="341">
        <v>1.7370000000000001</v>
      </c>
      <c r="S7" s="83"/>
      <c r="T7" s="69"/>
    </row>
    <row r="8" spans="2:22" ht="20.25" customHeight="1" x14ac:dyDescent="0.25">
      <c r="B8" s="81">
        <v>5</v>
      </c>
      <c r="C8" s="269" t="s">
        <v>14</v>
      </c>
      <c r="D8" s="265">
        <v>17</v>
      </c>
      <c r="E8" s="265" t="s">
        <v>254</v>
      </c>
      <c r="F8" s="274" t="s">
        <v>30</v>
      </c>
      <c r="G8" s="265">
        <v>3</v>
      </c>
      <c r="H8" s="301">
        <v>6.25</v>
      </c>
      <c r="I8" s="78"/>
      <c r="J8" s="83" t="s">
        <v>216</v>
      </c>
      <c r="K8" s="78"/>
      <c r="L8" s="81">
        <v>5</v>
      </c>
      <c r="M8" s="269" t="s">
        <v>15</v>
      </c>
      <c r="N8" s="265">
        <v>45</v>
      </c>
      <c r="O8" s="265" t="s">
        <v>434</v>
      </c>
      <c r="P8" s="274" t="s">
        <v>305</v>
      </c>
      <c r="Q8" s="265">
        <v>6</v>
      </c>
      <c r="R8" s="340">
        <v>1.75</v>
      </c>
      <c r="S8" s="83"/>
      <c r="T8" s="69" t="s">
        <v>216</v>
      </c>
    </row>
    <row r="9" spans="2:22" s="56" customFormat="1" ht="20.25" customHeight="1" x14ac:dyDescent="0.25">
      <c r="B9" s="743"/>
      <c r="C9" s="743"/>
      <c r="D9" s="743"/>
      <c r="E9" s="743"/>
      <c r="F9" s="743"/>
      <c r="G9" s="743"/>
      <c r="H9" s="743"/>
      <c r="I9" s="86"/>
      <c r="J9" s="86"/>
      <c r="K9" s="86"/>
      <c r="L9" s="744"/>
      <c r="M9" s="744"/>
      <c r="N9" s="744"/>
      <c r="O9" s="744"/>
      <c r="P9" s="744"/>
      <c r="Q9" s="744"/>
      <c r="R9" s="744"/>
      <c r="S9" s="88"/>
    </row>
    <row r="10" spans="2:22" s="56" customFormat="1" ht="3" customHeight="1" x14ac:dyDescent="0.25">
      <c r="B10" s="82"/>
      <c r="C10" s="83"/>
      <c r="D10" s="83"/>
      <c r="E10" s="83"/>
      <c r="F10" s="84"/>
      <c r="G10" s="83"/>
      <c r="H10" s="85"/>
      <c r="I10" s="83"/>
      <c r="J10" s="83"/>
      <c r="K10" s="83"/>
      <c r="L10" s="83"/>
      <c r="M10" s="84"/>
      <c r="N10" s="83"/>
      <c r="O10" s="89"/>
      <c r="P10" s="87"/>
      <c r="Q10" s="88"/>
      <c r="R10" s="88"/>
      <c r="S10" s="88"/>
    </row>
    <row r="11" spans="2:22" ht="20.25" customHeight="1" x14ac:dyDescent="0.25">
      <c r="B11" s="75" t="s">
        <v>206</v>
      </c>
      <c r="C11" s="76" t="s">
        <v>2</v>
      </c>
      <c r="D11" s="79" t="s">
        <v>133</v>
      </c>
      <c r="E11" s="76" t="s">
        <v>177</v>
      </c>
      <c r="F11" s="79" t="s">
        <v>178</v>
      </c>
      <c r="G11" s="76" t="s">
        <v>3</v>
      </c>
      <c r="H11" s="77" t="s">
        <v>0</v>
      </c>
      <c r="I11" s="68"/>
      <c r="J11" s="68"/>
      <c r="K11" s="68"/>
      <c r="L11" s="75" t="s">
        <v>203</v>
      </c>
      <c r="M11" s="141" t="s">
        <v>2</v>
      </c>
      <c r="N11" s="141" t="s">
        <v>133</v>
      </c>
      <c r="O11" s="141" t="s">
        <v>177</v>
      </c>
      <c r="P11" s="141" t="s">
        <v>178</v>
      </c>
      <c r="Q11" s="76" t="s">
        <v>3</v>
      </c>
      <c r="R11" s="77" t="s">
        <v>152</v>
      </c>
      <c r="S11" s="83"/>
      <c r="T11" s="69"/>
      <c r="V11" t="s">
        <v>227</v>
      </c>
    </row>
    <row r="12" spans="2:22" ht="20.25" customHeight="1" x14ac:dyDescent="0.25">
      <c r="B12" s="80">
        <v>1</v>
      </c>
      <c r="C12" s="269" t="s">
        <v>13</v>
      </c>
      <c r="D12" s="265">
        <v>1</v>
      </c>
      <c r="E12" s="265" t="s">
        <v>297</v>
      </c>
      <c r="F12" s="274" t="s">
        <v>119</v>
      </c>
      <c r="G12" s="265">
        <v>5</v>
      </c>
      <c r="H12" s="265">
        <v>3</v>
      </c>
      <c r="I12" s="83"/>
      <c r="J12" s="83" t="s">
        <v>216</v>
      </c>
      <c r="K12" s="83"/>
      <c r="L12" s="127">
        <v>1</v>
      </c>
      <c r="M12" s="269" t="s">
        <v>13</v>
      </c>
      <c r="N12" s="265">
        <v>29</v>
      </c>
      <c r="O12" s="265" t="s">
        <v>298</v>
      </c>
      <c r="P12" s="274" t="s">
        <v>126</v>
      </c>
      <c r="Q12" s="265">
        <v>5</v>
      </c>
      <c r="R12" s="340">
        <v>0.33</v>
      </c>
      <c r="S12" s="83"/>
      <c r="T12" s="69" t="s">
        <v>215</v>
      </c>
    </row>
    <row r="13" spans="2:22" ht="20.25" customHeight="1" x14ac:dyDescent="0.25">
      <c r="B13" s="81">
        <v>2</v>
      </c>
      <c r="C13" s="271" t="s">
        <v>13</v>
      </c>
      <c r="D13" s="266">
        <v>29</v>
      </c>
      <c r="E13" s="266" t="s">
        <v>298</v>
      </c>
      <c r="F13" s="391" t="s">
        <v>126</v>
      </c>
      <c r="G13" s="266">
        <v>5</v>
      </c>
      <c r="H13" s="266">
        <v>3</v>
      </c>
      <c r="I13" s="83"/>
      <c r="J13" s="83"/>
      <c r="K13" s="83"/>
      <c r="L13" s="128">
        <v>2</v>
      </c>
      <c r="M13" s="271" t="s">
        <v>15</v>
      </c>
      <c r="N13" s="266">
        <v>24</v>
      </c>
      <c r="O13" s="266" t="s">
        <v>431</v>
      </c>
      <c r="P13" s="391" t="s">
        <v>309</v>
      </c>
      <c r="Q13" s="266">
        <v>4</v>
      </c>
      <c r="R13" s="341">
        <v>0.33300000000000002</v>
      </c>
      <c r="S13" s="83"/>
      <c r="T13" s="69"/>
    </row>
    <row r="14" spans="2:22" ht="20.25" customHeight="1" x14ac:dyDescent="0.25">
      <c r="B14" s="81">
        <v>3</v>
      </c>
      <c r="C14" s="269" t="s">
        <v>15</v>
      </c>
      <c r="D14" s="265">
        <v>24</v>
      </c>
      <c r="E14" s="265" t="s">
        <v>431</v>
      </c>
      <c r="F14" s="274" t="s">
        <v>309</v>
      </c>
      <c r="G14" s="265">
        <v>4</v>
      </c>
      <c r="H14" s="265">
        <v>2</v>
      </c>
      <c r="I14" s="83"/>
      <c r="J14" s="83"/>
      <c r="K14" s="83"/>
      <c r="L14" s="128">
        <v>3</v>
      </c>
      <c r="M14" s="269" t="s">
        <v>12</v>
      </c>
      <c r="N14" s="265">
        <v>47</v>
      </c>
      <c r="O14" s="265" t="s">
        <v>459</v>
      </c>
      <c r="P14" s="274" t="s">
        <v>95</v>
      </c>
      <c r="Q14" s="265">
        <v>4</v>
      </c>
      <c r="R14" s="340">
        <v>0.34200000000000003</v>
      </c>
      <c r="S14" s="83"/>
      <c r="T14" s="69"/>
    </row>
    <row r="15" spans="2:22" ht="20.25" customHeight="1" x14ac:dyDescent="0.25">
      <c r="B15" s="81">
        <v>4</v>
      </c>
      <c r="C15" s="271" t="s">
        <v>15</v>
      </c>
      <c r="D15" s="266">
        <v>45</v>
      </c>
      <c r="E15" s="266" t="s">
        <v>434</v>
      </c>
      <c r="F15" s="391" t="s">
        <v>305</v>
      </c>
      <c r="G15" s="266">
        <v>6</v>
      </c>
      <c r="H15" s="266">
        <v>1</v>
      </c>
      <c r="I15" s="83"/>
      <c r="J15" s="83"/>
      <c r="K15" s="83"/>
      <c r="L15" s="128">
        <v>4</v>
      </c>
      <c r="M15" s="271" t="s">
        <v>13</v>
      </c>
      <c r="N15" s="266">
        <v>1</v>
      </c>
      <c r="O15" s="266" t="s">
        <v>297</v>
      </c>
      <c r="P15" s="391" t="s">
        <v>119</v>
      </c>
      <c r="Q15" s="266">
        <v>5</v>
      </c>
      <c r="R15" s="341">
        <v>0.36599999999999999</v>
      </c>
      <c r="S15" s="83"/>
      <c r="T15" s="69"/>
    </row>
    <row r="16" spans="2:22" ht="20.25" customHeight="1" x14ac:dyDescent="0.25">
      <c r="B16" s="81">
        <v>5</v>
      </c>
      <c r="C16" s="269" t="s">
        <v>15</v>
      </c>
      <c r="D16" s="265">
        <v>49</v>
      </c>
      <c r="E16" s="265" t="s">
        <v>440</v>
      </c>
      <c r="F16" s="274" t="s">
        <v>226</v>
      </c>
      <c r="G16" s="265">
        <v>6</v>
      </c>
      <c r="H16" s="265">
        <v>1</v>
      </c>
      <c r="I16" s="83"/>
      <c r="J16" s="90" t="s">
        <v>215</v>
      </c>
      <c r="K16" s="83"/>
      <c r="L16" s="128">
        <v>5</v>
      </c>
      <c r="M16" s="269" t="s">
        <v>14</v>
      </c>
      <c r="N16" s="265">
        <v>17</v>
      </c>
      <c r="O16" s="265" t="s">
        <v>254</v>
      </c>
      <c r="P16" s="274" t="s">
        <v>30</v>
      </c>
      <c r="Q16" s="265">
        <v>3</v>
      </c>
      <c r="R16" s="340">
        <v>0.38</v>
      </c>
      <c r="S16" s="83"/>
      <c r="T16" s="69" t="s">
        <v>216</v>
      </c>
    </row>
    <row r="17" spans="2:20" s="56" customFormat="1" ht="20.25" customHeight="1" x14ac:dyDescent="0.25">
      <c r="B17" s="745"/>
      <c r="C17" s="745"/>
      <c r="D17" s="745"/>
      <c r="E17" s="745"/>
      <c r="F17" s="745"/>
      <c r="G17" s="745"/>
      <c r="H17" s="745"/>
      <c r="I17" s="83"/>
      <c r="J17" s="83"/>
      <c r="K17" s="83"/>
      <c r="L17" s="746"/>
      <c r="M17" s="746"/>
      <c r="N17" s="746"/>
      <c r="O17" s="746"/>
      <c r="P17" s="746"/>
      <c r="Q17" s="746"/>
      <c r="R17" s="746"/>
      <c r="S17" s="88"/>
    </row>
    <row r="18" spans="2:20" s="56" customFormat="1" ht="3" customHeight="1" x14ac:dyDescent="0.25">
      <c r="B18" s="82"/>
      <c r="C18" s="83"/>
      <c r="D18" s="83"/>
      <c r="E18" s="83"/>
      <c r="F18" s="84"/>
      <c r="G18" s="83"/>
      <c r="H18" s="85"/>
      <c r="I18" s="83"/>
      <c r="J18" s="83"/>
      <c r="K18" s="83"/>
      <c r="L18" s="83"/>
      <c r="M18" s="84"/>
      <c r="N18" s="83"/>
      <c r="O18" s="89"/>
      <c r="P18" s="87"/>
      <c r="Q18" s="88"/>
      <c r="R18" s="88"/>
      <c r="S18" s="88"/>
    </row>
    <row r="19" spans="2:20" ht="20.25" customHeight="1" x14ac:dyDescent="0.25">
      <c r="B19" s="75" t="s">
        <v>192</v>
      </c>
      <c r="C19" s="144" t="s">
        <v>2</v>
      </c>
      <c r="D19" s="145" t="s">
        <v>133</v>
      </c>
      <c r="E19" s="144" t="s">
        <v>177</v>
      </c>
      <c r="F19" s="145" t="s">
        <v>178</v>
      </c>
      <c r="G19" s="144" t="s">
        <v>3</v>
      </c>
      <c r="H19" s="146" t="s">
        <v>180</v>
      </c>
      <c r="I19" s="78"/>
      <c r="J19" s="78"/>
      <c r="K19" s="78"/>
      <c r="L19" s="75" t="s">
        <v>204</v>
      </c>
      <c r="M19" s="76" t="s">
        <v>2</v>
      </c>
      <c r="N19" s="79" t="s">
        <v>133</v>
      </c>
      <c r="O19" s="76" t="s">
        <v>177</v>
      </c>
      <c r="P19" s="79" t="s">
        <v>178</v>
      </c>
      <c r="Q19" s="76" t="s">
        <v>3</v>
      </c>
      <c r="R19" s="77" t="s">
        <v>189</v>
      </c>
      <c r="S19" s="3"/>
    </row>
    <row r="20" spans="2:20" ht="20.25" customHeight="1" x14ac:dyDescent="0.25">
      <c r="B20" s="128">
        <v>1</v>
      </c>
      <c r="C20" s="750" t="s">
        <v>243</v>
      </c>
      <c r="D20" s="751"/>
      <c r="E20" s="751"/>
      <c r="F20" s="751"/>
      <c r="G20" s="751"/>
      <c r="H20" s="752"/>
      <c r="I20" s="147">
        <v>0</v>
      </c>
      <c r="J20" s="147" t="s">
        <v>216</v>
      </c>
      <c r="K20" s="78"/>
      <c r="L20" s="80">
        <v>1</v>
      </c>
      <c r="M20" s="269" t="s">
        <v>14</v>
      </c>
      <c r="N20" s="265">
        <v>17</v>
      </c>
      <c r="O20" s="265" t="s">
        <v>254</v>
      </c>
      <c r="P20" s="274" t="s">
        <v>30</v>
      </c>
      <c r="Q20" s="265">
        <v>3</v>
      </c>
      <c r="R20" s="340">
        <v>0.114</v>
      </c>
      <c r="S20" s="3"/>
      <c r="T20" s="69" t="s">
        <v>215</v>
      </c>
    </row>
    <row r="21" spans="2:20" ht="20.25" customHeight="1" x14ac:dyDescent="0.25">
      <c r="B21" s="128">
        <v>2</v>
      </c>
      <c r="C21" s="753"/>
      <c r="D21" s="754"/>
      <c r="E21" s="754"/>
      <c r="F21" s="754"/>
      <c r="G21" s="754"/>
      <c r="H21" s="755"/>
      <c r="I21" s="147">
        <v>0</v>
      </c>
      <c r="J21" s="147"/>
      <c r="K21" s="78"/>
      <c r="L21" s="81">
        <v>2</v>
      </c>
      <c r="M21" s="271" t="s">
        <v>13</v>
      </c>
      <c r="N21" s="266">
        <v>1</v>
      </c>
      <c r="O21" s="266" t="s">
        <v>297</v>
      </c>
      <c r="P21" s="391" t="s">
        <v>119</v>
      </c>
      <c r="Q21" s="266">
        <v>5</v>
      </c>
      <c r="R21" s="341">
        <v>0.20300000000000001</v>
      </c>
      <c r="S21" s="3"/>
      <c r="T21" s="69"/>
    </row>
    <row r="22" spans="2:20" ht="20.25" customHeight="1" x14ac:dyDescent="0.25">
      <c r="B22" s="128">
        <v>3</v>
      </c>
      <c r="C22" s="753"/>
      <c r="D22" s="754"/>
      <c r="E22" s="754"/>
      <c r="F22" s="754"/>
      <c r="G22" s="754"/>
      <c r="H22" s="755"/>
      <c r="I22" s="147">
        <v>0</v>
      </c>
      <c r="J22" s="147"/>
      <c r="K22" s="78"/>
      <c r="L22" s="81">
        <v>3</v>
      </c>
      <c r="M22" s="269" t="s">
        <v>13</v>
      </c>
      <c r="N22" s="265">
        <v>29</v>
      </c>
      <c r="O22" s="265" t="s">
        <v>298</v>
      </c>
      <c r="P22" s="274" t="s">
        <v>126</v>
      </c>
      <c r="Q22" s="265">
        <v>5</v>
      </c>
      <c r="R22" s="340">
        <v>0.24399999999999999</v>
      </c>
      <c r="S22" s="3"/>
      <c r="T22" s="69"/>
    </row>
    <row r="23" spans="2:20" ht="20.25" customHeight="1" x14ac:dyDescent="0.25">
      <c r="B23" s="128">
        <v>4</v>
      </c>
      <c r="C23" s="753"/>
      <c r="D23" s="754"/>
      <c r="E23" s="754"/>
      <c r="F23" s="754"/>
      <c r="G23" s="754"/>
      <c r="H23" s="755"/>
      <c r="I23" s="147">
        <v>0</v>
      </c>
      <c r="J23" s="147"/>
      <c r="K23" s="78"/>
      <c r="L23" s="81">
        <v>4</v>
      </c>
      <c r="M23" s="271" t="s">
        <v>17</v>
      </c>
      <c r="N23" s="266">
        <v>21</v>
      </c>
      <c r="O23" s="266" t="s">
        <v>441</v>
      </c>
      <c r="P23" s="391" t="s">
        <v>66</v>
      </c>
      <c r="Q23" s="266">
        <v>7</v>
      </c>
      <c r="R23" s="341">
        <v>0.27200000000000002</v>
      </c>
      <c r="S23" s="3"/>
      <c r="T23" s="69"/>
    </row>
    <row r="24" spans="2:20" ht="20.25" customHeight="1" x14ac:dyDescent="0.25">
      <c r="B24" s="128">
        <v>5</v>
      </c>
      <c r="C24" s="756"/>
      <c r="D24" s="757"/>
      <c r="E24" s="757"/>
      <c r="F24" s="757"/>
      <c r="G24" s="757"/>
      <c r="H24" s="758"/>
      <c r="I24" s="148">
        <v>4</v>
      </c>
      <c r="J24" s="148" t="s">
        <v>215</v>
      </c>
      <c r="K24" s="78"/>
      <c r="L24" s="81">
        <v>5</v>
      </c>
      <c r="M24" s="269" t="s">
        <v>15</v>
      </c>
      <c r="N24" s="265">
        <v>49</v>
      </c>
      <c r="O24" s="265" t="s">
        <v>440</v>
      </c>
      <c r="P24" s="274" t="s">
        <v>226</v>
      </c>
      <c r="Q24" s="265">
        <v>6</v>
      </c>
      <c r="R24" s="340">
        <v>0.28199999999999997</v>
      </c>
      <c r="S24" s="3"/>
      <c r="T24" s="69" t="s">
        <v>216</v>
      </c>
    </row>
    <row r="25" spans="2:20" s="56" customFormat="1" ht="20.25" customHeight="1" x14ac:dyDescent="0.25">
      <c r="B25" s="747"/>
      <c r="C25" s="743"/>
      <c r="D25" s="743"/>
      <c r="E25" s="743"/>
      <c r="F25" s="743"/>
      <c r="G25" s="743"/>
      <c r="H25" s="743"/>
      <c r="I25" s="86"/>
      <c r="J25" s="86"/>
      <c r="K25" s="86"/>
      <c r="L25" s="744"/>
      <c r="M25" s="744"/>
      <c r="N25" s="744"/>
      <c r="O25" s="744"/>
      <c r="P25" s="744"/>
      <c r="Q25" s="744"/>
      <c r="R25" s="744"/>
      <c r="S25" s="88"/>
    </row>
    <row r="26" spans="2:20" s="56" customFormat="1" ht="3" customHeight="1" x14ac:dyDescent="0.25">
      <c r="B26" s="82"/>
      <c r="C26" s="83"/>
      <c r="D26" s="83"/>
      <c r="E26" s="83"/>
      <c r="F26" s="84"/>
      <c r="G26" s="83"/>
      <c r="H26" s="85"/>
      <c r="I26" s="83"/>
      <c r="J26" s="83"/>
      <c r="K26" s="83"/>
      <c r="L26" s="83"/>
      <c r="M26" s="84"/>
      <c r="N26" s="83"/>
      <c r="O26" s="89"/>
      <c r="P26" s="87"/>
      <c r="Q26" s="88"/>
      <c r="R26" s="88"/>
      <c r="S26" s="88"/>
    </row>
    <row r="27" spans="2:20" ht="20.25" customHeight="1" x14ac:dyDescent="0.25">
      <c r="B27" s="75" t="s">
        <v>197</v>
      </c>
      <c r="C27" s="76" t="s">
        <v>2</v>
      </c>
      <c r="D27" s="79" t="s">
        <v>133</v>
      </c>
      <c r="E27" s="76" t="s">
        <v>177</v>
      </c>
      <c r="F27" s="79" t="s">
        <v>178</v>
      </c>
      <c r="G27" s="76" t="s">
        <v>3</v>
      </c>
      <c r="H27" s="77" t="s">
        <v>184</v>
      </c>
      <c r="I27" s="78"/>
      <c r="J27" s="78"/>
      <c r="K27" s="78"/>
      <c r="L27" s="75" t="s">
        <v>200</v>
      </c>
      <c r="M27" s="76" t="s">
        <v>2</v>
      </c>
      <c r="N27" s="79" t="s">
        <v>133</v>
      </c>
      <c r="O27" s="76" t="s">
        <v>177</v>
      </c>
      <c r="P27" s="79" t="s">
        <v>178</v>
      </c>
      <c r="Q27" s="76" t="s">
        <v>3</v>
      </c>
      <c r="R27" s="77" t="s">
        <v>186</v>
      </c>
      <c r="S27" s="3"/>
    </row>
    <row r="28" spans="2:20" ht="20.25" customHeight="1" x14ac:dyDescent="0.25">
      <c r="B28" s="80">
        <v>1</v>
      </c>
      <c r="C28" s="269" t="s">
        <v>15</v>
      </c>
      <c r="D28" s="265">
        <v>24</v>
      </c>
      <c r="E28" s="265" t="s">
        <v>431</v>
      </c>
      <c r="F28" s="274" t="s">
        <v>309</v>
      </c>
      <c r="G28" s="265">
        <v>4</v>
      </c>
      <c r="H28" s="265">
        <v>19</v>
      </c>
      <c r="I28" s="78"/>
      <c r="J28" s="83" t="s">
        <v>216</v>
      </c>
      <c r="K28" s="78"/>
      <c r="L28" s="80">
        <v>1</v>
      </c>
      <c r="M28" s="269" t="s">
        <v>15</v>
      </c>
      <c r="N28" s="265">
        <v>24</v>
      </c>
      <c r="O28" s="265" t="s">
        <v>431</v>
      </c>
      <c r="P28" s="274" t="s">
        <v>309</v>
      </c>
      <c r="Q28" s="265">
        <v>4</v>
      </c>
      <c r="R28" s="301">
        <v>9.5</v>
      </c>
      <c r="S28" s="3"/>
      <c r="T28" s="69" t="s">
        <v>216</v>
      </c>
    </row>
    <row r="29" spans="2:20" ht="20.25" customHeight="1" x14ac:dyDescent="0.25">
      <c r="B29" s="81">
        <v>2</v>
      </c>
      <c r="C29" s="271" t="s">
        <v>13</v>
      </c>
      <c r="D29" s="266">
        <v>29</v>
      </c>
      <c r="E29" s="266" t="s">
        <v>298</v>
      </c>
      <c r="F29" s="391" t="s">
        <v>126</v>
      </c>
      <c r="G29" s="266">
        <v>5</v>
      </c>
      <c r="H29" s="266">
        <v>16</v>
      </c>
      <c r="I29" s="78"/>
      <c r="J29" s="83"/>
      <c r="K29" s="78"/>
      <c r="L29" s="81">
        <v>2</v>
      </c>
      <c r="M29" s="271" t="s">
        <v>12</v>
      </c>
      <c r="N29" s="266">
        <v>47</v>
      </c>
      <c r="O29" s="266" t="s">
        <v>459</v>
      </c>
      <c r="P29" s="391" t="s">
        <v>95</v>
      </c>
      <c r="Q29" s="266">
        <v>4</v>
      </c>
      <c r="R29" s="302">
        <v>5</v>
      </c>
      <c r="S29" s="3"/>
      <c r="T29" s="69"/>
    </row>
    <row r="30" spans="2:20" ht="20.25" customHeight="1" x14ac:dyDescent="0.25">
      <c r="B30" s="81">
        <v>3</v>
      </c>
      <c r="C30" s="269" t="s">
        <v>13</v>
      </c>
      <c r="D30" s="265">
        <v>1</v>
      </c>
      <c r="E30" s="265" t="s">
        <v>297</v>
      </c>
      <c r="F30" s="274" t="s">
        <v>119</v>
      </c>
      <c r="G30" s="265">
        <v>5</v>
      </c>
      <c r="H30" s="265">
        <v>15</v>
      </c>
      <c r="I30" s="78"/>
      <c r="J30" s="83"/>
      <c r="K30" s="78"/>
      <c r="L30" s="81">
        <v>3</v>
      </c>
      <c r="M30" s="269" t="s">
        <v>15</v>
      </c>
      <c r="N30" s="265">
        <v>45</v>
      </c>
      <c r="O30" s="265" t="s">
        <v>434</v>
      </c>
      <c r="P30" s="274" t="s">
        <v>305</v>
      </c>
      <c r="Q30" s="265">
        <v>6</v>
      </c>
      <c r="R30" s="301">
        <v>2.2000000000000002</v>
      </c>
      <c r="S30" s="3"/>
      <c r="T30" s="69"/>
    </row>
    <row r="31" spans="2:20" ht="20.25" customHeight="1" x14ac:dyDescent="0.25">
      <c r="B31" s="81">
        <v>4</v>
      </c>
      <c r="C31" s="271" t="s">
        <v>14</v>
      </c>
      <c r="D31" s="266">
        <v>17</v>
      </c>
      <c r="E31" s="266" t="s">
        <v>254</v>
      </c>
      <c r="F31" s="391" t="s">
        <v>30</v>
      </c>
      <c r="G31" s="266">
        <v>3</v>
      </c>
      <c r="H31" s="266">
        <v>13</v>
      </c>
      <c r="I31" s="78"/>
      <c r="J31" s="83"/>
      <c r="K31" s="78"/>
      <c r="L31" s="81">
        <v>4</v>
      </c>
      <c r="M31" s="271" t="s">
        <v>13</v>
      </c>
      <c r="N31" s="266">
        <v>29</v>
      </c>
      <c r="O31" s="266" t="s">
        <v>298</v>
      </c>
      <c r="P31" s="391" t="s">
        <v>126</v>
      </c>
      <c r="Q31" s="266">
        <v>5</v>
      </c>
      <c r="R31" s="302">
        <v>1.78</v>
      </c>
      <c r="S31" s="3"/>
      <c r="T31" s="69"/>
    </row>
    <row r="32" spans="2:20" ht="20.25" customHeight="1" x14ac:dyDescent="0.25">
      <c r="B32" s="81">
        <v>5</v>
      </c>
      <c r="C32" s="269" t="s">
        <v>17</v>
      </c>
      <c r="D32" s="265">
        <v>21</v>
      </c>
      <c r="E32" s="265" t="s">
        <v>441</v>
      </c>
      <c r="F32" s="274" t="s">
        <v>66</v>
      </c>
      <c r="G32" s="265">
        <v>7</v>
      </c>
      <c r="H32" s="265">
        <v>12</v>
      </c>
      <c r="I32" s="78"/>
      <c r="J32" s="90" t="s">
        <v>215</v>
      </c>
      <c r="K32" s="78"/>
      <c r="L32" s="81">
        <v>5</v>
      </c>
      <c r="M32" s="269" t="s">
        <v>13</v>
      </c>
      <c r="N32" s="265">
        <v>1</v>
      </c>
      <c r="O32" s="265" t="s">
        <v>297</v>
      </c>
      <c r="P32" s="274" t="s">
        <v>119</v>
      </c>
      <c r="Q32" s="265">
        <v>5</v>
      </c>
      <c r="R32" s="301">
        <v>1.36</v>
      </c>
      <c r="S32" s="3"/>
      <c r="T32" s="70" t="s">
        <v>215</v>
      </c>
    </row>
    <row r="33" spans="2:19" s="56" customFormat="1" ht="20.25" customHeight="1" x14ac:dyDescent="0.25">
      <c r="B33" s="748"/>
      <c r="C33" s="748"/>
      <c r="D33" s="748"/>
      <c r="E33" s="748"/>
      <c r="F33" s="748"/>
      <c r="G33" s="748"/>
      <c r="H33" s="748"/>
      <c r="I33" s="83"/>
      <c r="J33" s="83"/>
      <c r="K33" s="83"/>
      <c r="L33" s="745"/>
      <c r="M33" s="745"/>
      <c r="N33" s="745"/>
      <c r="O33" s="745"/>
      <c r="P33" s="745"/>
      <c r="Q33" s="745"/>
      <c r="R33" s="745"/>
      <c r="S33" s="88"/>
    </row>
    <row r="34" spans="2:19" s="56" customFormat="1" ht="3" customHeight="1" x14ac:dyDescent="0.25">
      <c r="B34" s="90"/>
      <c r="C34" s="91"/>
      <c r="D34" s="91"/>
      <c r="E34" s="91"/>
      <c r="F34" s="92"/>
      <c r="G34" s="90"/>
      <c r="H34" s="93"/>
      <c r="I34" s="83"/>
      <c r="J34" s="83"/>
      <c r="K34" s="83"/>
      <c r="L34" s="83"/>
      <c r="M34" s="84"/>
      <c r="N34" s="83"/>
      <c r="O34" s="89"/>
      <c r="P34" s="87"/>
      <c r="Q34" s="88"/>
      <c r="R34" s="88"/>
      <c r="S34" s="88"/>
    </row>
    <row r="35" spans="2:19" ht="20.25" customHeight="1" x14ac:dyDescent="0.25">
      <c r="B35" s="75" t="s">
        <v>207</v>
      </c>
      <c r="C35" s="76" t="s">
        <v>2</v>
      </c>
      <c r="D35" s="79" t="s">
        <v>133</v>
      </c>
      <c r="E35" s="76" t="s">
        <v>177</v>
      </c>
      <c r="F35" s="79" t="s">
        <v>178</v>
      </c>
      <c r="G35" s="76" t="s">
        <v>3</v>
      </c>
      <c r="H35" s="77" t="s">
        <v>181</v>
      </c>
      <c r="I35" s="47"/>
      <c r="J35" s="47"/>
      <c r="K35" s="47"/>
      <c r="L35" s="47"/>
      <c r="M35" s="47"/>
      <c r="N35" s="47"/>
      <c r="O35" s="47"/>
      <c r="P35" s="94"/>
      <c r="Q35" s="95"/>
      <c r="R35" s="3"/>
      <c r="S35" s="3"/>
    </row>
    <row r="36" spans="2:19" ht="20.25" customHeight="1" x14ac:dyDescent="0.25">
      <c r="B36" s="80">
        <v>1</v>
      </c>
      <c r="C36" s="269" t="s">
        <v>13</v>
      </c>
      <c r="D36" s="265">
        <v>29</v>
      </c>
      <c r="E36" s="265" t="s">
        <v>298</v>
      </c>
      <c r="F36" s="274" t="s">
        <v>126</v>
      </c>
      <c r="G36" s="265">
        <v>5</v>
      </c>
      <c r="H36" s="301">
        <v>21.33</v>
      </c>
      <c r="I36" s="264">
        <v>0</v>
      </c>
      <c r="J36" s="264">
        <v>0</v>
      </c>
      <c r="K36" s="162">
        <v>5</v>
      </c>
      <c r="L36" s="96"/>
      <c r="M36" s="96"/>
      <c r="N36" s="96"/>
      <c r="O36" s="97"/>
      <c r="P36" s="96"/>
      <c r="Q36" s="96"/>
      <c r="R36" s="3"/>
      <c r="S36" s="3"/>
    </row>
    <row r="37" spans="2:19" ht="20.25" customHeight="1" x14ac:dyDescent="0.3">
      <c r="B37" s="81">
        <v>2</v>
      </c>
      <c r="C37" s="271" t="s">
        <v>17</v>
      </c>
      <c r="D37" s="266">
        <v>21</v>
      </c>
      <c r="E37" s="266" t="s">
        <v>441</v>
      </c>
      <c r="F37" s="391" t="s">
        <v>66</v>
      </c>
      <c r="G37" s="266">
        <v>7</v>
      </c>
      <c r="H37" s="302">
        <v>18.329999999999998</v>
      </c>
      <c r="I37" s="338">
        <v>1</v>
      </c>
      <c r="J37" s="338">
        <v>0</v>
      </c>
      <c r="K37" s="339">
        <v>4.67</v>
      </c>
      <c r="L37" s="96"/>
      <c r="M37" s="96"/>
      <c r="N37" s="96"/>
      <c r="O37" s="97"/>
      <c r="P37" s="96"/>
      <c r="Q37" s="96"/>
      <c r="R37" s="3"/>
      <c r="S37" s="3"/>
    </row>
    <row r="38" spans="2:19" ht="20.25" customHeight="1" x14ac:dyDescent="0.25">
      <c r="B38" s="81">
        <v>3</v>
      </c>
      <c r="C38" s="269" t="s">
        <v>13</v>
      </c>
      <c r="D38" s="265">
        <v>1</v>
      </c>
      <c r="E38" s="265" t="s">
        <v>297</v>
      </c>
      <c r="F38" s="274" t="s">
        <v>119</v>
      </c>
      <c r="G38" s="265">
        <v>5</v>
      </c>
      <c r="H38" s="301">
        <v>18</v>
      </c>
      <c r="I38" s="264">
        <v>0</v>
      </c>
      <c r="J38" s="264">
        <v>0</v>
      </c>
      <c r="K38" s="162">
        <v>4</v>
      </c>
      <c r="L38" s="96"/>
      <c r="M38" s="96"/>
      <c r="N38" s="96"/>
      <c r="O38" s="97"/>
      <c r="P38" s="96"/>
      <c r="Q38" s="96"/>
      <c r="R38" s="3"/>
      <c r="S38" s="3"/>
    </row>
    <row r="39" spans="2:19" ht="20.25" customHeight="1" x14ac:dyDescent="0.25">
      <c r="B39" s="81">
        <v>4</v>
      </c>
      <c r="C39" s="271" t="s">
        <v>12</v>
      </c>
      <c r="D39" s="266">
        <v>14</v>
      </c>
      <c r="E39" s="266" t="s">
        <v>461</v>
      </c>
      <c r="F39" s="391" t="s">
        <v>99</v>
      </c>
      <c r="G39" s="266">
        <v>4</v>
      </c>
      <c r="H39" s="302">
        <v>17.329999999999998</v>
      </c>
      <c r="I39" s="261">
        <v>0</v>
      </c>
      <c r="J39" s="261">
        <v>0</v>
      </c>
      <c r="K39" s="143">
        <v>4</v>
      </c>
      <c r="L39" s="96"/>
      <c r="M39" s="96"/>
      <c r="N39" s="96"/>
      <c r="O39" s="97"/>
      <c r="P39" s="96"/>
      <c r="Q39" s="96"/>
      <c r="R39" s="3"/>
      <c r="S39" s="3"/>
    </row>
    <row r="40" spans="2:19" ht="20.25" customHeight="1" x14ac:dyDescent="0.25">
      <c r="B40" s="81">
        <v>5</v>
      </c>
      <c r="C40" s="269" t="s">
        <v>15</v>
      </c>
      <c r="D40" s="265">
        <v>24</v>
      </c>
      <c r="E40" s="265" t="s">
        <v>431</v>
      </c>
      <c r="F40" s="274" t="s">
        <v>309</v>
      </c>
      <c r="G40" s="265">
        <v>4</v>
      </c>
      <c r="H40" s="301">
        <v>15.33</v>
      </c>
      <c r="I40" s="264">
        <v>0</v>
      </c>
      <c r="J40" s="264">
        <v>0</v>
      </c>
      <c r="K40" s="162">
        <v>4</v>
      </c>
      <c r="L40" s="96"/>
      <c r="M40" s="96"/>
      <c r="N40" s="96"/>
      <c r="O40" s="97"/>
      <c r="P40" s="96"/>
      <c r="Q40" s="96"/>
      <c r="R40" s="3"/>
      <c r="S40" s="3"/>
    </row>
    <row r="41" spans="2:19" s="56" customFormat="1" x14ac:dyDescent="0.25">
      <c r="B41" s="749"/>
      <c r="C41" s="749"/>
      <c r="D41" s="749"/>
      <c r="E41" s="749"/>
      <c r="F41" s="749"/>
      <c r="G41" s="749"/>
      <c r="H41" s="749"/>
      <c r="I41" s="53"/>
      <c r="J41" s="57"/>
      <c r="K41" s="57"/>
      <c r="L41" s="53"/>
      <c r="M41" s="65"/>
      <c r="N41" s="53"/>
      <c r="O41" s="52"/>
      <c r="P41" s="49"/>
    </row>
    <row r="42" spans="2:19" s="56" customFormat="1" x14ac:dyDescent="0.25">
      <c r="B42" s="67"/>
      <c r="C42" s="53"/>
      <c r="D42" s="53"/>
      <c r="E42" s="53"/>
      <c r="F42" s="65"/>
      <c r="G42" s="53"/>
      <c r="H42" s="66"/>
      <c r="I42" s="53"/>
      <c r="J42" s="57"/>
      <c r="K42" s="57"/>
      <c r="L42" s="53"/>
      <c r="M42" s="65"/>
      <c r="N42" s="53"/>
      <c r="O42" s="52"/>
      <c r="P42" s="49"/>
    </row>
    <row r="43" spans="2:19" s="56" customFormat="1" x14ac:dyDescent="0.25">
      <c r="B43" s="67"/>
      <c r="C43" s="53"/>
      <c r="D43" s="53"/>
      <c r="E43" s="53"/>
      <c r="F43" s="65"/>
      <c r="G43" s="53"/>
      <c r="H43" s="66"/>
      <c r="I43" s="53"/>
      <c r="J43" s="57"/>
      <c r="K43" s="57"/>
      <c r="L43" s="53"/>
      <c r="M43" s="65"/>
      <c r="N43" s="53"/>
      <c r="O43" s="52"/>
      <c r="P43" s="49"/>
    </row>
    <row r="44" spans="2:19" s="56" customFormat="1" x14ac:dyDescent="0.25">
      <c r="B44" s="67"/>
      <c r="C44" s="53"/>
      <c r="D44" s="53"/>
      <c r="E44" s="53"/>
      <c r="F44" s="65"/>
      <c r="G44" s="53"/>
      <c r="H44" s="66"/>
      <c r="I44" s="53"/>
      <c r="J44" s="57"/>
      <c r="K44" s="57"/>
      <c r="L44" s="53"/>
      <c r="M44" s="65"/>
      <c r="N44" s="53"/>
      <c r="O44" s="52"/>
      <c r="P44" s="49"/>
    </row>
    <row r="45" spans="2:19" s="56" customFormat="1" x14ac:dyDescent="0.25">
      <c r="B45" s="67"/>
      <c r="C45" s="53"/>
      <c r="D45" s="53"/>
      <c r="E45" s="53"/>
      <c r="F45" s="65"/>
      <c r="G45" s="53"/>
      <c r="H45" s="66"/>
      <c r="I45" s="53"/>
      <c r="J45" s="57"/>
      <c r="K45" s="57"/>
      <c r="L45" s="53"/>
      <c r="M45" s="65"/>
      <c r="N45" s="53"/>
      <c r="O45" s="52"/>
      <c r="P45" s="49"/>
    </row>
    <row r="46" spans="2:19" s="56" customFormat="1" x14ac:dyDescent="0.25">
      <c r="B46" s="67"/>
      <c r="C46" s="53"/>
      <c r="D46" s="53"/>
      <c r="E46" s="53"/>
      <c r="F46" s="65"/>
      <c r="G46" s="53"/>
      <c r="H46" s="66"/>
      <c r="I46" s="53"/>
      <c r="J46" s="57"/>
      <c r="K46" s="57"/>
      <c r="L46" s="53"/>
      <c r="M46" s="65"/>
      <c r="N46" s="53"/>
      <c r="O46" s="52"/>
      <c r="P46" s="49"/>
    </row>
    <row r="47" spans="2:19" s="56" customFormat="1" x14ac:dyDescent="0.25">
      <c r="B47" s="67"/>
      <c r="C47" s="53"/>
      <c r="D47" s="53"/>
      <c r="E47" s="53"/>
      <c r="F47" s="65"/>
      <c r="G47" s="53"/>
      <c r="H47" s="66"/>
      <c r="I47" s="53"/>
      <c r="J47" s="57"/>
      <c r="K47" s="57"/>
      <c r="L47" s="53"/>
      <c r="M47" s="65"/>
      <c r="N47" s="53"/>
      <c r="O47" s="52"/>
      <c r="P47" s="49"/>
    </row>
    <row r="48" spans="2:19" s="56" customFormat="1" x14ac:dyDescent="0.25">
      <c r="B48" s="67"/>
      <c r="C48" s="53"/>
      <c r="D48" s="53"/>
      <c r="E48" s="53"/>
      <c r="F48" s="65"/>
      <c r="G48" s="53"/>
      <c r="H48" s="66"/>
      <c r="I48" s="53"/>
      <c r="J48" s="57"/>
      <c r="K48" s="57"/>
      <c r="L48" s="53"/>
      <c r="M48" s="65"/>
      <c r="N48" s="53"/>
      <c r="O48" s="52"/>
      <c r="P48" s="49"/>
    </row>
    <row r="49" spans="2:17" s="42" customFormat="1" ht="15" x14ac:dyDescent="0.25"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43"/>
    </row>
    <row r="50" spans="2:17" ht="26.25" x14ac:dyDescent="0.25">
      <c r="B50" s="25"/>
      <c r="C50" s="25"/>
      <c r="D50" s="25"/>
      <c r="E50" s="27"/>
      <c r="F50" s="74"/>
      <c r="G50" s="29"/>
      <c r="H50" s="29"/>
      <c r="I50" s="29"/>
      <c r="J50" s="71"/>
      <c r="K50" s="71"/>
      <c r="L50" s="29"/>
      <c r="M50" s="29"/>
      <c r="N50" s="27"/>
      <c r="O50" s="27"/>
      <c r="P50" s="46"/>
      <c r="Q50" s="24"/>
    </row>
    <row r="51" spans="2:17" ht="26.25" x14ac:dyDescent="0.25">
      <c r="B51" s="25"/>
      <c r="C51" s="25"/>
      <c r="D51" s="25"/>
      <c r="E51" s="27"/>
      <c r="F51" s="74"/>
      <c r="G51" s="29"/>
      <c r="H51" s="29"/>
      <c r="I51" s="29"/>
      <c r="J51" s="71"/>
      <c r="K51" s="71"/>
      <c r="L51" s="29"/>
      <c r="M51" s="29"/>
      <c r="N51" s="27"/>
      <c r="O51" s="27"/>
      <c r="P51" s="46"/>
      <c r="Q51" s="24"/>
    </row>
    <row r="52" spans="2:17" ht="26.25" x14ac:dyDescent="0.25">
      <c r="E52" s="27"/>
      <c r="F52" s="74"/>
      <c r="G52" s="29"/>
      <c r="H52" s="29"/>
      <c r="I52" s="29"/>
      <c r="J52" s="71"/>
      <c r="K52" s="71"/>
      <c r="L52" s="29"/>
      <c r="M52" s="29"/>
      <c r="N52" s="27"/>
      <c r="O52" s="27"/>
    </row>
    <row r="53" spans="2:17" ht="26.25" x14ac:dyDescent="0.25">
      <c r="E53" s="27"/>
      <c r="F53" s="74"/>
      <c r="G53" s="29"/>
      <c r="H53" s="29"/>
      <c r="I53" s="29"/>
      <c r="J53" s="71"/>
      <c r="K53" s="71"/>
      <c r="L53" s="29"/>
      <c r="M53" s="29"/>
      <c r="N53" s="27"/>
      <c r="O53" s="27"/>
    </row>
    <row r="54" spans="2:17" ht="26.25" x14ac:dyDescent="0.25">
      <c r="E54" s="27"/>
      <c r="F54" s="74"/>
      <c r="G54" s="29"/>
      <c r="H54" s="29"/>
      <c r="I54" s="29"/>
      <c r="J54" s="71"/>
      <c r="K54" s="71"/>
      <c r="L54" s="29"/>
      <c r="M54" s="29"/>
      <c r="N54" s="27"/>
      <c r="O54" s="27"/>
    </row>
    <row r="55" spans="2:17" ht="26.25" x14ac:dyDescent="0.25">
      <c r="E55" s="27"/>
      <c r="F55" s="74"/>
      <c r="G55" s="29"/>
      <c r="H55" s="29"/>
      <c r="I55" s="29"/>
      <c r="J55" s="71"/>
      <c r="K55" s="71"/>
      <c r="L55" s="29"/>
      <c r="M55" s="29"/>
      <c r="N55" s="27"/>
      <c r="O55" s="27"/>
    </row>
    <row r="56" spans="2:17" ht="26.25" x14ac:dyDescent="0.25">
      <c r="E56" s="27"/>
      <c r="F56" s="74"/>
      <c r="G56" s="29"/>
      <c r="H56" s="29"/>
      <c r="I56" s="29"/>
      <c r="J56" s="71"/>
      <c r="K56" s="71"/>
      <c r="L56" s="29"/>
      <c r="M56" s="29"/>
      <c r="N56" s="27"/>
      <c r="O56" s="27"/>
    </row>
    <row r="57" spans="2:17" ht="26.25" x14ac:dyDescent="0.25">
      <c r="E57" s="27"/>
      <c r="F57" s="74"/>
      <c r="G57" s="29"/>
      <c r="H57" s="29"/>
      <c r="I57" s="29"/>
      <c r="J57" s="71"/>
      <c r="K57" s="71"/>
      <c r="L57" s="29"/>
      <c r="M57" s="29"/>
      <c r="N57" s="27"/>
      <c r="O57" s="27"/>
    </row>
    <row r="58" spans="2:17" ht="26.25" x14ac:dyDescent="0.25">
      <c r="E58" s="27"/>
      <c r="F58" s="74"/>
      <c r="G58" s="29"/>
      <c r="H58" s="29"/>
      <c r="I58" s="29"/>
      <c r="J58" s="71"/>
      <c r="K58" s="71"/>
      <c r="L58" s="29"/>
      <c r="M58" s="29"/>
      <c r="N58" s="27"/>
      <c r="O58" s="27"/>
    </row>
    <row r="59" spans="2:17" ht="26.25" x14ac:dyDescent="0.25">
      <c r="E59" s="27"/>
      <c r="F59" s="74"/>
      <c r="G59" s="29"/>
      <c r="H59" s="29"/>
      <c r="I59" s="29"/>
      <c r="J59" s="71"/>
      <c r="K59" s="71"/>
      <c r="L59" s="29"/>
      <c r="M59" s="29"/>
      <c r="N59" s="27"/>
      <c r="O59" s="27"/>
    </row>
    <row r="60" spans="2:17" ht="26.25" x14ac:dyDescent="0.25">
      <c r="E60" s="27"/>
      <c r="F60" s="74"/>
      <c r="G60" s="29"/>
      <c r="H60" s="29"/>
      <c r="I60" s="29"/>
      <c r="J60" s="71"/>
      <c r="K60" s="71"/>
      <c r="L60" s="29"/>
      <c r="M60" s="29"/>
      <c r="N60" s="29"/>
      <c r="O60" s="29"/>
    </row>
    <row r="61" spans="2:17" ht="26.25" x14ac:dyDescent="0.25">
      <c r="E61" s="27"/>
      <c r="F61" s="74"/>
      <c r="G61" s="29"/>
      <c r="H61" s="29"/>
      <c r="I61" s="29"/>
      <c r="J61" s="72"/>
      <c r="K61" s="72"/>
      <c r="L61" s="30"/>
      <c r="M61" s="30"/>
      <c r="N61" s="31"/>
      <c r="O61" s="31"/>
    </row>
    <row r="62" spans="2:17" ht="26.25" x14ac:dyDescent="0.25">
      <c r="E62" s="27"/>
      <c r="F62" s="74"/>
      <c r="G62" s="29"/>
      <c r="H62" s="29"/>
      <c r="I62" s="29"/>
      <c r="J62" s="72"/>
      <c r="K62" s="72"/>
      <c r="L62" s="30"/>
      <c r="M62" s="30"/>
      <c r="N62" s="31"/>
      <c r="O62" s="31"/>
    </row>
    <row r="63" spans="2:17" ht="26.25" x14ac:dyDescent="0.25">
      <c r="E63" s="27"/>
      <c r="F63" s="74"/>
      <c r="G63" s="29"/>
      <c r="H63" s="29"/>
      <c r="I63" s="29"/>
      <c r="J63" s="72"/>
      <c r="K63" s="72"/>
      <c r="L63" s="30"/>
      <c r="M63" s="30"/>
      <c r="N63" s="31"/>
      <c r="O63" s="31"/>
    </row>
    <row r="64" spans="2:17" ht="26.25" x14ac:dyDescent="0.25">
      <c r="E64" s="27"/>
      <c r="F64" s="74"/>
      <c r="G64" s="29"/>
      <c r="H64" s="29"/>
      <c r="I64" s="29"/>
      <c r="J64" s="72"/>
      <c r="K64" s="72"/>
      <c r="L64" s="30"/>
      <c r="M64" s="30"/>
      <c r="N64" s="31"/>
      <c r="O64" s="31"/>
    </row>
    <row r="65" spans="5:15" ht="26.25" x14ac:dyDescent="0.25">
      <c r="E65" s="27"/>
      <c r="F65" s="74"/>
      <c r="G65" s="29"/>
      <c r="H65" s="29"/>
      <c r="I65" s="29"/>
      <c r="J65" s="72"/>
      <c r="K65" s="72"/>
      <c r="L65" s="30"/>
      <c r="M65" s="30"/>
      <c r="N65" s="31"/>
      <c r="O65" s="31"/>
    </row>
    <row r="66" spans="5:15" ht="26.25" x14ac:dyDescent="0.25">
      <c r="E66" s="27"/>
      <c r="F66" s="74"/>
      <c r="G66" s="29"/>
      <c r="H66" s="29"/>
      <c r="I66" s="29"/>
      <c r="J66" s="72"/>
      <c r="K66" s="72"/>
      <c r="L66" s="30"/>
      <c r="M66" s="30"/>
      <c r="N66" s="31"/>
      <c r="O66" s="31"/>
    </row>
    <row r="67" spans="5:15" ht="26.25" x14ac:dyDescent="0.25">
      <c r="E67" s="27"/>
      <c r="F67" s="74"/>
      <c r="G67" s="29"/>
      <c r="H67" s="29"/>
      <c r="I67" s="29"/>
      <c r="J67" s="72"/>
      <c r="K67" s="72"/>
      <c r="L67" s="30"/>
      <c r="M67" s="30"/>
      <c r="N67" s="31"/>
      <c r="O67" s="31"/>
    </row>
    <row r="68" spans="5:15" ht="26.25" x14ac:dyDescent="0.25">
      <c r="E68" s="27"/>
      <c r="F68" s="74"/>
      <c r="G68" s="29"/>
      <c r="H68" s="29"/>
      <c r="I68" s="29"/>
      <c r="J68" s="71"/>
      <c r="K68" s="71"/>
      <c r="L68" s="29"/>
      <c r="M68" s="29"/>
      <c r="N68" s="29"/>
      <c r="O68" s="29"/>
    </row>
    <row r="69" spans="5:15" ht="26.25" x14ac:dyDescent="0.25">
      <c r="E69" s="27"/>
      <c r="F69" s="74"/>
      <c r="G69" s="29"/>
      <c r="H69" s="29"/>
      <c r="I69" s="29"/>
      <c r="J69" s="71"/>
      <c r="K69" s="71"/>
      <c r="L69" s="29"/>
      <c r="M69" s="29"/>
      <c r="N69" s="29"/>
      <c r="O69" s="29"/>
    </row>
    <row r="70" spans="5:15" ht="26.25" x14ac:dyDescent="0.25">
      <c r="E70" s="27"/>
      <c r="F70" s="74"/>
      <c r="G70" s="29"/>
      <c r="H70" s="29"/>
      <c r="I70" s="29"/>
      <c r="J70" s="71"/>
      <c r="K70" s="71"/>
      <c r="L70" s="29"/>
      <c r="M70" s="29"/>
      <c r="N70" s="29"/>
      <c r="O70" s="29"/>
    </row>
    <row r="71" spans="5:15" ht="26.25" x14ac:dyDescent="0.25">
      <c r="E71" s="27"/>
      <c r="F71" s="74"/>
      <c r="G71" s="29"/>
      <c r="H71" s="29"/>
      <c r="I71" s="29"/>
      <c r="J71" s="71"/>
      <c r="K71" s="71"/>
      <c r="L71" s="29"/>
      <c r="M71" s="29"/>
      <c r="N71" s="29"/>
      <c r="O71" s="29"/>
    </row>
    <row r="72" spans="5:15" ht="26.25" x14ac:dyDescent="0.25">
      <c r="E72" s="27"/>
      <c r="F72" s="74"/>
      <c r="G72" s="29"/>
      <c r="H72" s="29"/>
      <c r="I72" s="29"/>
      <c r="J72" s="71"/>
      <c r="K72" s="71"/>
      <c r="L72" s="29"/>
      <c r="M72" s="29"/>
      <c r="N72" s="29"/>
      <c r="O72" s="29"/>
    </row>
    <row r="73" spans="5:15" ht="26.25" x14ac:dyDescent="0.25">
      <c r="E73" s="29"/>
      <c r="F73" s="74"/>
      <c r="G73" s="29"/>
      <c r="H73" s="29"/>
      <c r="I73" s="29"/>
      <c r="J73" s="71"/>
      <c r="K73" s="71"/>
      <c r="L73" s="29"/>
      <c r="M73" s="29"/>
      <c r="N73" s="29"/>
      <c r="O73" s="29"/>
    </row>
    <row r="74" spans="5:15" ht="26.25" x14ac:dyDescent="0.25">
      <c r="E74" s="29"/>
      <c r="F74" s="74"/>
      <c r="G74" s="29"/>
      <c r="H74" s="29"/>
      <c r="I74" s="29"/>
      <c r="J74" s="71"/>
      <c r="K74" s="71"/>
      <c r="L74" s="29"/>
      <c r="M74" s="29"/>
      <c r="N74" s="29"/>
      <c r="O74" s="29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Roaster 05-25-16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2016-06-01T04:11:26Z</dcterms:modified>
</cp:coreProperties>
</file>