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8205" yWindow="480" windowWidth="27795" windowHeight="11505" tabRatio="727" firstSheet="1" activeTab="7"/>
  </bookViews>
  <sheets>
    <sheet name="Roaster 05-25-16" sheetId="5" state="hidden" r:id="rId1"/>
    <sheet name="Standing" sheetId="17" r:id="rId2"/>
    <sheet name="Team Batting Stat" sheetId="2" r:id="rId3"/>
    <sheet name="Comb Batting Stat" sheetId="16" state="hidden" r:id="rId4"/>
    <sheet name="Batting Top 10" sheetId="3" r:id="rId5"/>
    <sheet name="Team Pitching Stat" sheetId="6" r:id="rId6"/>
    <sheet name="Comb Pitching Stat" sheetId="13" state="hidden" r:id="rId7"/>
    <sheet name="Pitching Top 5" sheetId="7" r:id="rId8"/>
  </sheets>
  <definedNames>
    <definedName name="_xlnm._FilterDatabase" localSheetId="3" hidden="1">'Comb Batting Stat'!$B$5:$Z$84</definedName>
    <definedName name="_xlnm._FilterDatabase" localSheetId="6" hidden="1">'Comb Pitching Stat'!$B$5:$W$38</definedName>
  </definedNames>
  <calcPr calcId="144525"/>
</workbook>
</file>

<file path=xl/calcChain.xml><?xml version="1.0" encoding="utf-8"?>
<calcChain xmlns="http://schemas.openxmlformats.org/spreadsheetml/2006/main">
  <c r="C79" i="16" l="1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X82" i="16"/>
  <c r="Y82" i="16"/>
  <c r="Z82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T83" i="16"/>
  <c r="U83" i="16"/>
  <c r="V83" i="16"/>
  <c r="W83" i="16"/>
  <c r="X83" i="16"/>
  <c r="Y83" i="16"/>
  <c r="Z83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84" i="16"/>
  <c r="U84" i="16"/>
  <c r="V84" i="16"/>
  <c r="W84" i="16"/>
  <c r="X84" i="16"/>
  <c r="Y84" i="16"/>
  <c r="Z84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T58" i="16"/>
  <c r="U58" i="16"/>
  <c r="V58" i="16"/>
  <c r="W58" i="16"/>
  <c r="X58" i="16"/>
  <c r="Y58" i="16"/>
  <c r="Z58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T59" i="16"/>
  <c r="U59" i="16"/>
  <c r="V59" i="16"/>
  <c r="W59" i="16"/>
  <c r="X59" i="16"/>
  <c r="Y59" i="16"/>
  <c r="Z59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U67" i="16"/>
  <c r="V67" i="16"/>
  <c r="W67" i="16"/>
  <c r="X67" i="16"/>
  <c r="Y67" i="16"/>
  <c r="Z67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O60" i="16"/>
  <c r="P60" i="16"/>
  <c r="Q60" i="16"/>
  <c r="R60" i="16"/>
  <c r="S60" i="16"/>
  <c r="T60" i="16"/>
  <c r="U60" i="16"/>
  <c r="V60" i="16"/>
  <c r="W60" i="16"/>
  <c r="X60" i="16"/>
  <c r="Y60" i="16"/>
  <c r="Z60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Q61" i="16"/>
  <c r="R61" i="16"/>
  <c r="S61" i="16"/>
  <c r="T61" i="16"/>
  <c r="U61" i="16"/>
  <c r="V61" i="16"/>
  <c r="W61" i="16"/>
  <c r="X61" i="16"/>
  <c r="Y61" i="16"/>
  <c r="Z61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S62" i="16"/>
  <c r="T62" i="16"/>
  <c r="U62" i="16"/>
  <c r="V62" i="16"/>
  <c r="W62" i="16"/>
  <c r="X62" i="16"/>
  <c r="Y62" i="16"/>
  <c r="Z62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Z63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X64" i="16"/>
  <c r="Y64" i="16"/>
  <c r="Z64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P65" i="16"/>
  <c r="Q65" i="16"/>
  <c r="R65" i="16"/>
  <c r="S65" i="16"/>
  <c r="T65" i="16"/>
  <c r="U65" i="16"/>
  <c r="V65" i="16"/>
  <c r="W65" i="16"/>
  <c r="X65" i="16"/>
  <c r="Y65" i="16"/>
  <c r="Z65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Q66" i="16"/>
  <c r="R66" i="16"/>
  <c r="S66" i="16"/>
  <c r="T66" i="16"/>
  <c r="U66" i="16"/>
  <c r="V66" i="16"/>
  <c r="W66" i="16"/>
  <c r="X66" i="16"/>
  <c r="Y66" i="16"/>
  <c r="Z66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O72" i="16"/>
  <c r="P72" i="16"/>
  <c r="Q72" i="16"/>
  <c r="R72" i="16"/>
  <c r="S72" i="16"/>
  <c r="T72" i="16"/>
  <c r="U72" i="16"/>
  <c r="V72" i="16"/>
  <c r="W72" i="16"/>
  <c r="X72" i="16"/>
  <c r="Y72" i="16"/>
  <c r="Z72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Q71" i="16"/>
  <c r="R71" i="16"/>
  <c r="S71" i="16"/>
  <c r="T71" i="16"/>
  <c r="U71" i="16"/>
  <c r="V71" i="16"/>
  <c r="W71" i="16"/>
  <c r="X71" i="16"/>
  <c r="Y71" i="16"/>
  <c r="Z71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W70" i="16"/>
  <c r="X70" i="16"/>
  <c r="Y70" i="16"/>
  <c r="Z70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O76" i="16"/>
  <c r="P76" i="16"/>
  <c r="Q76" i="16"/>
  <c r="R76" i="16"/>
  <c r="S76" i="16"/>
  <c r="T76" i="16"/>
  <c r="U76" i="16"/>
  <c r="V76" i="16"/>
  <c r="W76" i="16"/>
  <c r="X76" i="16"/>
  <c r="Y76" i="16"/>
  <c r="Z76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O74" i="16"/>
  <c r="P74" i="16"/>
  <c r="Q74" i="16"/>
  <c r="R74" i="16"/>
  <c r="S74" i="16"/>
  <c r="T74" i="16"/>
  <c r="U74" i="16"/>
  <c r="V74" i="16"/>
  <c r="W74" i="16"/>
  <c r="X74" i="16"/>
  <c r="Y74" i="16"/>
  <c r="Z74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O77" i="16"/>
  <c r="P77" i="16"/>
  <c r="Q77" i="16"/>
  <c r="R77" i="16"/>
  <c r="S77" i="16"/>
  <c r="T77" i="16"/>
  <c r="U77" i="16"/>
  <c r="V77" i="16"/>
  <c r="W77" i="16"/>
  <c r="X77" i="16"/>
  <c r="Y77" i="16"/>
  <c r="Z77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O78" i="16"/>
  <c r="P78" i="16"/>
  <c r="Q78" i="16"/>
  <c r="R78" i="16"/>
  <c r="S78" i="16"/>
  <c r="T78" i="16"/>
  <c r="U78" i="16"/>
  <c r="V78" i="16"/>
  <c r="W78" i="16"/>
  <c r="X78" i="16"/>
  <c r="Y78" i="16"/>
  <c r="Z78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O73" i="16"/>
  <c r="P73" i="16"/>
  <c r="Q73" i="16"/>
  <c r="R73" i="16"/>
  <c r="S73" i="16"/>
  <c r="T73" i="16"/>
  <c r="U73" i="16"/>
  <c r="V73" i="16"/>
  <c r="W73" i="16"/>
  <c r="X73" i="16"/>
  <c r="Y73" i="16"/>
  <c r="Z73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Q81" i="16"/>
  <c r="R81" i="16"/>
  <c r="S81" i="16"/>
  <c r="T81" i="16"/>
  <c r="U81" i="16"/>
  <c r="V81" i="16"/>
  <c r="W81" i="16"/>
  <c r="X81" i="16"/>
  <c r="Y81" i="16"/>
  <c r="Z81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C6" i="16"/>
  <c r="C38" i="13" l="1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W21" i="17" l="1"/>
  <c r="V21" i="17"/>
  <c r="Q21" i="17"/>
  <c r="W20" i="17"/>
  <c r="V20" i="17"/>
  <c r="Q20" i="17"/>
  <c r="U20" i="17" s="1"/>
  <c r="W19" i="17"/>
  <c r="V19" i="17"/>
  <c r="Q19" i="17"/>
  <c r="U19" i="17" s="1"/>
  <c r="W18" i="17"/>
  <c r="V18" i="17"/>
  <c r="Q18" i="17"/>
  <c r="U18" i="17" s="1"/>
  <c r="V17" i="17"/>
  <c r="Q17" i="17"/>
  <c r="U17" i="17" s="1"/>
  <c r="O13" i="17" l="1"/>
  <c r="D6" i="13" l="1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C6" i="13"/>
  <c r="EH7" i="17" l="1"/>
  <c r="EH8" i="17"/>
  <c r="EH9" i="17"/>
  <c r="EH10" i="17"/>
  <c r="EH6" i="17"/>
  <c r="EG7" i="17"/>
  <c r="EG8" i="17"/>
  <c r="EG9" i="17"/>
  <c r="EG10" i="17"/>
  <c r="EG6" i="17"/>
  <c r="EF7" i="17"/>
  <c r="EF8" i="17"/>
  <c r="EF9" i="17"/>
  <c r="EF10" i="17"/>
  <c r="EF6" i="17"/>
  <c r="EI10" i="17" l="1"/>
  <c r="EI9" i="17"/>
  <c r="EI8" i="17"/>
  <c r="EI7" i="17"/>
  <c r="EI6" i="17"/>
  <c r="W10" i="17" l="1"/>
  <c r="W9" i="17"/>
  <c r="V10" i="17"/>
  <c r="Q10" i="17"/>
  <c r="V9" i="17"/>
  <c r="Q9" i="17"/>
  <c r="U9" i="17" s="1"/>
  <c r="W8" i="17" l="1"/>
  <c r="W7" i="17"/>
  <c r="Q7" i="17"/>
  <c r="U7" i="17" s="1"/>
  <c r="Q8" i="17"/>
  <c r="U8" i="17" s="1"/>
  <c r="Q6" i="17"/>
  <c r="U6" i="17" s="1"/>
  <c r="V7" i="17" l="1"/>
  <c r="V8" i="17"/>
  <c r="V6" i="17"/>
</calcChain>
</file>

<file path=xl/sharedStrings.xml><?xml version="1.0" encoding="utf-8"?>
<sst xmlns="http://schemas.openxmlformats.org/spreadsheetml/2006/main" count="1972" uniqueCount="443">
  <si>
    <t>W</t>
  </si>
  <si>
    <t>L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</si>
  <si>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</si>
  <si>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</si>
  <si>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</si>
  <si>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</si>
  <si>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</si>
  <si>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</si>
  <si>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</si>
  <si>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제1경기 (오전)</t>
  </si>
  <si>
    <t>제2경기 (오후)</t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</si>
  <si>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</si>
  <si>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</si>
  <si>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</si>
  <si>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</si>
  <si>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</si>
  <si>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</si>
  <si>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</si>
  <si>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</si>
  <si>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Name</t>
  </si>
  <si>
    <t>`</t>
  </si>
  <si>
    <t>Hakjae Lee</t>
  </si>
  <si>
    <t>Younghan Kim</t>
  </si>
  <si>
    <t>Yongho Kim</t>
  </si>
  <si>
    <t>Jiman Park</t>
  </si>
  <si>
    <t>Minsoo Kim</t>
  </si>
  <si>
    <t>Gyuman Han</t>
  </si>
  <si>
    <t>Choongwook Seo</t>
  </si>
  <si>
    <t>이학재</t>
  </si>
  <si>
    <t>김영한</t>
  </si>
  <si>
    <t>김용호</t>
  </si>
  <si>
    <t>박지만</t>
  </si>
  <si>
    <t>김민수</t>
  </si>
  <si>
    <t>권영대</t>
  </si>
  <si>
    <t>한규만</t>
  </si>
  <si>
    <t>서충욱</t>
  </si>
  <si>
    <t>위경주</t>
  </si>
  <si>
    <t>단장</t>
  </si>
  <si>
    <t>부단장</t>
  </si>
  <si>
    <t>황득기</t>
  </si>
  <si>
    <t>황승현</t>
  </si>
  <si>
    <t>김병진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</si>
  <si>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</si>
  <si>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</si>
  <si>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</si>
  <si>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</si>
  <si>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</si>
  <si>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</si>
  <si>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</si>
  <si>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</si>
  <si>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</si>
  <si>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</si>
  <si>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Hyuk Kim</t>
  </si>
  <si>
    <t>Jay Shin</t>
  </si>
  <si>
    <t>Kihyun Kim</t>
  </si>
  <si>
    <t>Minsoo Jung</t>
  </si>
  <si>
    <t>Scott Noh</t>
  </si>
  <si>
    <t>Sokann Ko</t>
  </si>
  <si>
    <t>Tim Rha</t>
  </si>
  <si>
    <t>Doohwan Chun</t>
  </si>
  <si>
    <t>Hongsoo Jun</t>
  </si>
  <si>
    <t>Jaehyun Kim</t>
  </si>
  <si>
    <t>Chester Lee</t>
  </si>
  <si>
    <t>Deukin Ha</t>
  </si>
  <si>
    <t>JK Choi</t>
  </si>
  <si>
    <t>Seunggon Park</t>
  </si>
  <si>
    <t>이충훈</t>
  </si>
  <si>
    <t>최경호</t>
  </si>
  <si>
    <t>김혁</t>
  </si>
  <si>
    <t>박장훈</t>
  </si>
  <si>
    <t>신정화</t>
  </si>
  <si>
    <t>김기현</t>
  </si>
  <si>
    <t>정민수</t>
  </si>
  <si>
    <t>노승혁</t>
  </si>
  <si>
    <t>고석환</t>
  </si>
  <si>
    <t>Rha, Tim</t>
  </si>
  <si>
    <t>전두환</t>
  </si>
  <si>
    <t>전홍수</t>
  </si>
  <si>
    <t>김재현</t>
  </si>
  <si>
    <t>하득인</t>
  </si>
  <si>
    <t>최재경</t>
  </si>
  <si>
    <t>안덕기</t>
  </si>
  <si>
    <t>박승곤</t>
  </si>
  <si>
    <t>Woojae Kim</t>
  </si>
  <si>
    <t>Woojoo Lee</t>
  </si>
  <si>
    <t>Seungwon Ju</t>
  </si>
  <si>
    <t>Woochul Jung</t>
  </si>
  <si>
    <t>Gyuhwan Lee</t>
  </si>
  <si>
    <t>Changhwa Lee</t>
  </si>
  <si>
    <t>Chuljoong Hwang</t>
  </si>
  <si>
    <t>Wonku Kim</t>
  </si>
  <si>
    <t>Bongik Kim</t>
  </si>
  <si>
    <t>Seunghee Lee</t>
  </si>
  <si>
    <t>Joonhyung Shim</t>
  </si>
  <si>
    <t>Jisung Roh</t>
  </si>
  <si>
    <t>김우재</t>
  </si>
  <si>
    <t>이우주</t>
  </si>
  <si>
    <t>주승원</t>
  </si>
  <si>
    <t>정우철</t>
  </si>
  <si>
    <t>이규환</t>
  </si>
  <si>
    <t>조태용</t>
  </si>
  <si>
    <t>이창화</t>
  </si>
  <si>
    <t>김원구</t>
  </si>
  <si>
    <t>김봉익</t>
  </si>
  <si>
    <t>이승희</t>
  </si>
  <si>
    <t>이윤영</t>
  </si>
  <si>
    <t>심준형</t>
  </si>
  <si>
    <t>노지성</t>
  </si>
  <si>
    <t>유근호</t>
  </si>
  <si>
    <t>Sungjoo Lee</t>
  </si>
  <si>
    <t>Donhoi Kwon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</si>
  <si>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</si>
  <si>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</si>
  <si>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</si>
  <si>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</si>
  <si>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</si>
  <si>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</si>
  <si>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</si>
  <si>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</si>
  <si>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</si>
  <si>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</si>
  <si>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</si>
  <si>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</si>
  <si>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</si>
  <si>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</si>
  <si>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</si>
  <si>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</si>
  <si>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</si>
  <si>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</si>
  <si>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</si>
  <si>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</si>
  <si>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</si>
  <si>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</si>
  <si>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</si>
  <si>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</si>
  <si>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</si>
  <si>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</si>
  <si>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</si>
  <si>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</si>
  <si>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</si>
  <si>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</si>
  <si>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</si>
  <si>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</si>
  <si>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</si>
  <si>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</si>
  <si>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</si>
  <si>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</si>
  <si>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</si>
  <si>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</si>
  <si>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</si>
  <si>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</si>
  <si>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</si>
  <si>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</si>
  <si>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</si>
  <si>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</si>
  <si>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</si>
  <si>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</si>
  <si>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</si>
  <si>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</si>
  <si>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</si>
  <si>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</si>
  <si>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</si>
  <si>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</si>
  <si>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</si>
  <si>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</si>
  <si>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</si>
  <si>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</si>
  <si>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</si>
  <si>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</si>
  <si>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</si>
  <si>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</si>
  <si>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</si>
  <si>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</si>
  <si>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</si>
  <si>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</si>
  <si>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</si>
  <si>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</si>
  <si>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</si>
  <si>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</si>
  <si>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</si>
  <si>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</si>
  <si>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</si>
  <si>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</si>
  <si>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</si>
  <si>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</si>
  <si>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</si>
  <si>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</si>
  <si>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</si>
  <si>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</si>
  <si>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</si>
  <si>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</si>
  <si>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</si>
  <si>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</si>
  <si>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</si>
  <si>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</si>
  <si>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</si>
  <si>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</si>
  <si>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</si>
  <si>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</si>
  <si>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</si>
  <si>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</si>
  <si>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</si>
  <si>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</si>
  <si>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</si>
  <si>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</si>
  <si>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</si>
  <si>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</si>
  <si>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</si>
  <si>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</si>
  <si>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</si>
  <si>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</si>
  <si>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</si>
  <si>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</si>
  <si>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</si>
  <si>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</si>
  <si>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</si>
  <si>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</si>
  <si>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</si>
  <si>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</si>
  <si>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</si>
  <si>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</si>
  <si>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</si>
  <si>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오재룡</t>
  </si>
  <si>
    <t>TOTALS</t>
  </si>
  <si>
    <t>김재민</t>
  </si>
  <si>
    <t>Dennis Choi</t>
  </si>
  <si>
    <t>이승훈</t>
  </si>
  <si>
    <t>박지훈</t>
  </si>
  <si>
    <t xml:space="preserve"> </t>
  </si>
  <si>
    <t>GB</t>
  </si>
  <si>
    <t>-</t>
  </si>
  <si>
    <t>AWAY</t>
  </si>
  <si>
    <t>HOME</t>
  </si>
  <si>
    <t>Pct</t>
  </si>
  <si>
    <t>Pt</t>
  </si>
  <si>
    <t>L5</t>
  </si>
  <si>
    <t>STRK</t>
  </si>
  <si>
    <t>PLAY OFF</t>
  </si>
  <si>
    <t>CHAMPIONSHIP 1ST</t>
  </si>
  <si>
    <t>CHAMPIONSHIP 2ND</t>
  </si>
  <si>
    <t>CHAMPIONSHIP 3RD</t>
  </si>
  <si>
    <t>Standings</t>
  </si>
  <si>
    <t>Mass Warriors</t>
  </si>
  <si>
    <t>W1</t>
  </si>
  <si>
    <t>N/A</t>
  </si>
  <si>
    <t>L2</t>
  </si>
  <si>
    <t>Teams</t>
  </si>
  <si>
    <t>TOTAL</t>
  </si>
  <si>
    <t>5-0-0</t>
  </si>
  <si>
    <t>W5</t>
  </si>
  <si>
    <t>T1</t>
  </si>
  <si>
    <t>L3</t>
  </si>
  <si>
    <t>1-4-0</t>
  </si>
  <si>
    <t xml:space="preserve"> Sanghee Kwak</t>
  </si>
  <si>
    <t xml:space="preserve"> Woojae Kim</t>
  </si>
  <si>
    <t xml:space="preserve"> Woochul Jung</t>
  </si>
  <si>
    <t xml:space="preserve"> Gyuhwan Lee</t>
  </si>
  <si>
    <t xml:space="preserve"> Joonhyung Shim</t>
  </si>
  <si>
    <t xml:space="preserve"> Choongjae Lee</t>
  </si>
  <si>
    <t xml:space="preserve"> Jisung Roh</t>
  </si>
  <si>
    <t>곽상희</t>
  </si>
  <si>
    <t>이충재</t>
  </si>
  <si>
    <t xml:space="preserve">05/21/16 REGULAR STANDINGS </t>
  </si>
  <si>
    <t>7-0-0</t>
  </si>
  <si>
    <t>L1</t>
  </si>
  <si>
    <t>L4</t>
  </si>
  <si>
    <t>W7</t>
  </si>
  <si>
    <t>2-2-1</t>
  </si>
  <si>
    <t>0-4-1</t>
  </si>
  <si>
    <t>05/21/16 BATTING LEADERS TOP 10</t>
  </si>
  <si>
    <t>규정 타석 : 18 타석 (PA &gt;= 17.5) (Game 7 x 2.5)</t>
  </si>
  <si>
    <t>규정 이닝 : 7 IP (Minimum) (Game 7 x 1 IP)</t>
  </si>
  <si>
    <t>05/21/16 PITCHING LEADERS TOP 5</t>
  </si>
  <si>
    <t xml:space="preserve"> Yongho Kim</t>
  </si>
  <si>
    <t xml:space="preserve"> Andrew Kang</t>
  </si>
  <si>
    <t xml:space="preserve"> Steve Kwon</t>
  </si>
  <si>
    <t xml:space="preserve"> Hakjae Lee</t>
  </si>
  <si>
    <t xml:space="preserve"> Nikolas Nadeau</t>
  </si>
  <si>
    <t xml:space="preserve"> Arnold Seo</t>
  </si>
  <si>
    <t xml:space="preserve"> Minsoo Kim</t>
  </si>
  <si>
    <t xml:space="preserve"> Peter Kye</t>
  </si>
  <si>
    <t xml:space="preserve"> Byungwook An</t>
  </si>
  <si>
    <t xml:space="preserve"> Gyuman Han</t>
  </si>
  <si>
    <t xml:space="preserve"> Younghan Kim</t>
  </si>
  <si>
    <t xml:space="preserve"> Baik Jungryun</t>
  </si>
  <si>
    <t xml:space="preserve"> David Vo</t>
  </si>
  <si>
    <t xml:space="preserve"> Kyungjoo Wee</t>
  </si>
  <si>
    <t xml:space="preserve"> Jiman Park</t>
  </si>
  <si>
    <t xml:space="preserve"> Eungbum Kim</t>
  </si>
  <si>
    <t xml:space="preserve"> David Kang</t>
  </si>
  <si>
    <t>게베드로</t>
  </si>
  <si>
    <t>안병육</t>
  </si>
  <si>
    <t>백종련</t>
  </si>
  <si>
    <t>데이비드 보</t>
  </si>
  <si>
    <t>김응범</t>
  </si>
  <si>
    <t>양상재</t>
  </si>
  <si>
    <t>계베드로</t>
  </si>
  <si>
    <t>강진영</t>
  </si>
  <si>
    <t>백정련</t>
  </si>
  <si>
    <t>David Vo</t>
  </si>
  <si>
    <t>강정주</t>
  </si>
  <si>
    <t>최규혁</t>
  </si>
  <si>
    <t>안병욱</t>
  </si>
  <si>
    <t>김평강</t>
  </si>
  <si>
    <t>Gyuhyeok choi</t>
  </si>
  <si>
    <t>Byungwook An</t>
  </si>
  <si>
    <t>Israel Kim</t>
  </si>
  <si>
    <t>Eungbum Kim</t>
  </si>
  <si>
    <t>Sangjae Yang</t>
  </si>
  <si>
    <t>kyungjoo Wee</t>
  </si>
  <si>
    <t>Peter Kye</t>
  </si>
  <si>
    <t>Steve Kwon</t>
  </si>
  <si>
    <t>Jungryun Baik</t>
  </si>
  <si>
    <t>David vo</t>
  </si>
  <si>
    <t>David Kang</t>
  </si>
  <si>
    <t>총무</t>
  </si>
  <si>
    <t xml:space="preserve"> George Takahashi</t>
  </si>
  <si>
    <t xml:space="preserve"> Paul Yoo</t>
  </si>
  <si>
    <t xml:space="preserve"> Sean Lee</t>
  </si>
  <si>
    <t xml:space="preserve"> Sunho KIm</t>
  </si>
  <si>
    <t xml:space="preserve"> Taegon Cha</t>
  </si>
  <si>
    <t xml:space="preserve"> David Hwang</t>
  </si>
  <si>
    <t xml:space="preserve"> Jihoon Park</t>
  </si>
  <si>
    <t xml:space="preserve"> DH Kim</t>
  </si>
  <si>
    <t xml:space="preserve"> Brian Kim</t>
  </si>
  <si>
    <t xml:space="preserve"> Yami matsusaka</t>
  </si>
  <si>
    <t xml:space="preserve"> Sean Park</t>
  </si>
  <si>
    <t xml:space="preserve"> Andy Hwang</t>
  </si>
  <si>
    <t xml:space="preserve"> Chris Yee</t>
  </si>
  <si>
    <t xml:space="preserve"> Kyungdoc Kim</t>
  </si>
  <si>
    <t xml:space="preserve"> Choonghoon Lee</t>
  </si>
  <si>
    <t xml:space="preserve"> Kihyun Kim</t>
  </si>
  <si>
    <t xml:space="preserve"> Minsoo Jung</t>
  </si>
  <si>
    <t xml:space="preserve"> Eunchul Jung</t>
  </si>
  <si>
    <t xml:space="preserve"> Sokann Ko</t>
  </si>
  <si>
    <t xml:space="preserve"> Seongjin Kwon</t>
  </si>
  <si>
    <t xml:space="preserve"> Youngki Park</t>
  </si>
  <si>
    <t xml:space="preserve"> Dennis Choi</t>
  </si>
  <si>
    <t xml:space="preserve"> Scott Noh</t>
  </si>
  <si>
    <t xml:space="preserve"> Jaehyun Kim</t>
  </si>
  <si>
    <t xml:space="preserve"> Jaeeun Yoo</t>
  </si>
  <si>
    <t xml:space="preserve"> Doohwan Chun</t>
  </si>
  <si>
    <t xml:space="preserve"> Jinwook Park</t>
  </si>
  <si>
    <t xml:space="preserve"> Tim Rha</t>
  </si>
  <si>
    <t xml:space="preserve"> JK Choi</t>
  </si>
  <si>
    <t xml:space="preserve"> Hongsoo Jun</t>
  </si>
  <si>
    <t xml:space="preserve"> Wonseok Kim</t>
  </si>
  <si>
    <t xml:space="preserve"> Johnyoung Kim</t>
  </si>
  <si>
    <t xml:space="preserve"> Kyuyoun Lee</t>
  </si>
  <si>
    <t xml:space="preserve"> Jemin Kim</t>
  </si>
  <si>
    <t xml:space="preserve"> Paul Chu</t>
  </si>
  <si>
    <t xml:space="preserve"> Kangmin Lee</t>
  </si>
  <si>
    <t>김경덕</t>
  </si>
  <si>
    <t>정은철</t>
  </si>
  <si>
    <t>권승진</t>
  </si>
  <si>
    <t xml:space="preserve">조지 </t>
  </si>
  <si>
    <t>김선호</t>
  </si>
  <si>
    <t>차태곤</t>
  </si>
  <si>
    <t>니콜라스</t>
  </si>
  <si>
    <t>박영기</t>
  </si>
  <si>
    <t>김동환</t>
  </si>
  <si>
    <t>조지</t>
  </si>
  <si>
    <t>야미</t>
  </si>
  <si>
    <t xml:space="preserve"> Kj Hwang</t>
  </si>
  <si>
    <t>크리스 이</t>
  </si>
  <si>
    <t>kj hwang</t>
  </si>
  <si>
    <t>DH Kim</t>
  </si>
  <si>
    <t>크리스 리</t>
  </si>
  <si>
    <t>George takahashi</t>
  </si>
  <si>
    <t>Andy hwang</t>
  </si>
  <si>
    <t>Sean park</t>
  </si>
  <si>
    <t>David hwang</t>
  </si>
  <si>
    <t>Chris yee</t>
  </si>
  <si>
    <t>Brian kim</t>
  </si>
  <si>
    <t>Jihong kim</t>
  </si>
  <si>
    <t>Yami matsusaka</t>
  </si>
  <si>
    <t>Taegon cha</t>
  </si>
  <si>
    <t>Jihoon park</t>
  </si>
  <si>
    <t>Paul yu</t>
  </si>
  <si>
    <t>Sean lee</t>
  </si>
  <si>
    <t>Sunho kim</t>
  </si>
  <si>
    <t>Seunghoon Lee</t>
  </si>
  <si>
    <t>Youngki Park</t>
  </si>
  <si>
    <t>Jaeeun Yoo</t>
  </si>
  <si>
    <t>Choonghoon Lee</t>
  </si>
  <si>
    <t>Seongjin Kwon</t>
  </si>
  <si>
    <t>Eunchul Jung</t>
  </si>
  <si>
    <t>kyungdoc kim</t>
  </si>
  <si>
    <t>유재은</t>
  </si>
  <si>
    <t>체스터</t>
  </si>
  <si>
    <t>권성진</t>
  </si>
  <si>
    <t>Roaster Update-05/26/16</t>
  </si>
  <si>
    <t>강진규</t>
  </si>
  <si>
    <t>박재형</t>
  </si>
  <si>
    <t>박종민</t>
  </si>
  <si>
    <t>황철중</t>
  </si>
  <si>
    <t>오필웅</t>
  </si>
  <si>
    <t>정민영</t>
  </si>
  <si>
    <t>이현직</t>
  </si>
  <si>
    <t>Jinkyu Kang</t>
  </si>
  <si>
    <t>Sanghee Kwak</t>
  </si>
  <si>
    <t>Jaehyung Park</t>
  </si>
  <si>
    <t>Jongmin Park</t>
  </si>
  <si>
    <t>Younyoung Lee</t>
  </si>
  <si>
    <t>Taeyong Cho</t>
  </si>
  <si>
    <t>Phil Oh</t>
  </si>
  <si>
    <t>MinYoung Jung</t>
  </si>
  <si>
    <t>ChoongJae Lee</t>
  </si>
  <si>
    <t>HyunJik Lee</t>
  </si>
  <si>
    <t>박승희</t>
  </si>
  <si>
    <t>황선구</t>
  </si>
  <si>
    <t>서범석</t>
  </si>
  <si>
    <t>전찬기</t>
  </si>
  <si>
    <t>Ben Park*</t>
  </si>
  <si>
    <t>Jemin Kim*</t>
  </si>
  <si>
    <t>Wonsuk Kim</t>
  </si>
  <si>
    <t>Martin Hwang*</t>
  </si>
  <si>
    <t>Tiger Kim</t>
  </si>
  <si>
    <t>Johnyoung Kim</t>
  </si>
  <si>
    <t>Youngsup Shin</t>
  </si>
  <si>
    <t>San Seo</t>
  </si>
  <si>
    <t>Changi Jeon</t>
  </si>
  <si>
    <t xml:space="preserve"> Kyungmin Lee</t>
  </si>
  <si>
    <t xml:space="preserve"> Youngsup Shin</t>
  </si>
  <si>
    <t xml:space="preserve"> Sungki Kim</t>
  </si>
  <si>
    <t xml:space="preserve"> Ben Park</t>
  </si>
  <si>
    <t xml:space="preserve"> Martin Hwang</t>
  </si>
  <si>
    <t xml:space="preserve"> Sungjoo Lee</t>
  </si>
  <si>
    <t xml:space="preserve"> Changhwa Lee</t>
  </si>
  <si>
    <t xml:space="preserve"> San Seo</t>
  </si>
  <si>
    <t xml:space="preserve"> Donhoi Kwon</t>
  </si>
  <si>
    <t xml:space="preserve"> Jaehyung Park</t>
  </si>
  <si>
    <t xml:space="preserve"> Bongik Kim</t>
  </si>
  <si>
    <t xml:space="preserve"> Woojoo Lee</t>
  </si>
  <si>
    <t xml:space="preserve"> Seungwon Ju</t>
  </si>
  <si>
    <t xml:space="preserve"> Younyoung Lee</t>
  </si>
  <si>
    <t xml:space="preserve"> Seunghee Lee</t>
  </si>
  <si>
    <t xml:space="preserve"> Cheoljung Hwang</t>
  </si>
  <si>
    <t xml:space="preserve"> Jongmin Park</t>
  </si>
  <si>
    <t xml:space="preserve"> Wonku Kim</t>
  </si>
  <si>
    <t xml:space="preserve"> Phil Oh</t>
  </si>
  <si>
    <t>오필중</t>
  </si>
  <si>
    <t xml:space="preserve"> Jinkyu Kang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</si>
</sst>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  <numFmt numFmtId="171" formatCode="0.0"/>
  </numFmts>
  <fonts count="7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sz val="14"/>
      <color rgb="FF66FF33"/>
      <name val="Calibri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맑은 고딕"/>
      <family val="3"/>
      <charset val="129"/>
    </font>
    <font>
      <u/>
      <sz val="18"/>
      <color theme="1"/>
      <name val="Arial Black"/>
      <family val="2"/>
    </font>
    <font>
      <b/>
      <sz val="11"/>
      <color indexed="8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3.5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color indexed="8"/>
      <name val="Calibri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373E4D"/>
      <name val="Helvetica"/>
    </font>
    <font>
      <b/>
      <sz val="12"/>
      <color rgb="FF000000"/>
      <name val="Arial"/>
      <family val="2"/>
    </font>
    <font>
      <sz val="13.5"/>
      <color theme="1"/>
      <name val="Arial"/>
      <family val="2"/>
    </font>
    <font>
      <b/>
      <sz val="13.5"/>
      <color theme="1"/>
      <name val="Arial"/>
      <family val="2"/>
    </font>
    <font>
      <sz val="13.5"/>
      <color rgb="FF000000"/>
      <name val="Arial"/>
      <family val="2"/>
    </font>
    <font>
      <b/>
      <sz val="13.5"/>
      <color rgb="FF000000"/>
      <name val="Arial"/>
      <family val="2"/>
    </font>
    <font>
      <b/>
      <sz val="13.5"/>
      <color rgb="FF141823"/>
      <name val="Helvetica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EFE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7F8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9" fillId="0" borderId="0" applyFill="0" applyProtection="0"/>
    <xf numFmtId="0" fontId="11" fillId="0" borderId="0">
      <alignment vertical="center"/>
    </xf>
    <xf numFmtId="0" fontId="11" fillId="4" borderId="20" applyNumberFormat="0" applyFont="0" applyAlignment="0" applyProtection="0">
      <alignment vertical="center"/>
    </xf>
    <xf numFmtId="0" fontId="11" fillId="5" borderId="21" applyNumberFormat="0" applyFont="0" applyAlignment="0" applyProtection="0">
      <alignment vertical="center"/>
    </xf>
    <xf numFmtId="0" fontId="19" fillId="0" borderId="0" applyFill="0" applyProtection="0"/>
    <xf numFmtId="0" fontId="9" fillId="0" borderId="0" applyFill="0" applyProtection="0"/>
    <xf numFmtId="0" fontId="50" fillId="0" borderId="0" applyFill="0" applyProtection="0"/>
    <xf numFmtId="0" fontId="9" fillId="0" borderId="0" applyFill="0" applyProtection="0"/>
    <xf numFmtId="0" fontId="58" fillId="0" borderId="0" applyFill="0" applyProtection="0"/>
    <xf numFmtId="0" fontId="61" fillId="0" borderId="0" applyFill="0" applyProtection="0"/>
  </cellStyleXfs>
  <cellXfs count="5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0" borderId="0" xfId="1" applyFill="1" applyProtection="1"/>
    <xf numFmtId="0" fontId="11" fillId="0" borderId="0" xfId="2">
      <alignment vertical="center"/>
    </xf>
    <xf numFmtId="0" fontId="10" fillId="0" borderId="0" xfId="2" applyFont="1" applyFill="1" applyAlignment="1" applyProtection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166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9" fillId="0" borderId="0" xfId="1" applyFill="1" applyProtection="1"/>
    <xf numFmtId="0" fontId="9" fillId="0" borderId="0" xfId="1" applyFill="1" applyAlignment="1" applyProtection="1">
      <alignment horizontal="center"/>
    </xf>
    <xf numFmtId="0" fontId="11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1" fillId="0" borderId="0" xfId="2" applyAlignment="1">
      <alignment horizontal="center" vertical="center"/>
    </xf>
    <xf numFmtId="166" fontId="12" fillId="0" borderId="0" xfId="2" applyNumberFormat="1" applyFont="1" applyAlignment="1">
      <alignment horizontal="center" vertical="center"/>
    </xf>
    <xf numFmtId="169" fontId="12" fillId="0" borderId="0" xfId="2" applyNumberFormat="1" applyFont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0" borderId="0" xfId="0"/>
    <xf numFmtId="0" fontId="8" fillId="3" borderId="2" xfId="0" applyFont="1" applyFill="1" applyBorder="1" applyAlignment="1">
      <alignment horizontal="center" vertical="center"/>
    </xf>
    <xf numFmtId="0" fontId="17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9" fillId="0" borderId="0" xfId="1" applyFill="1" applyProtection="1"/>
    <xf numFmtId="0" fontId="9" fillId="0" borderId="0" xfId="1" applyFill="1" applyAlignment="1" applyProtection="1">
      <alignment horizontal="center"/>
    </xf>
    <xf numFmtId="0" fontId="22" fillId="0" borderId="0" xfId="2" applyFont="1" applyFill="1" applyBorder="1" applyAlignment="1" applyProtection="1">
      <alignment horizontal="center" vertical="center"/>
    </xf>
    <xf numFmtId="0" fontId="19" fillId="0" borderId="0" xfId="5" applyFill="1" applyAlignment="1" applyProtection="1">
      <alignment horizontal="center"/>
    </xf>
    <xf numFmtId="2" fontId="9" fillId="0" borderId="0" xfId="5" applyNumberFormat="1" applyFont="1" applyFill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/>
    </xf>
    <xf numFmtId="0" fontId="12" fillId="0" borderId="0" xfId="2" applyFont="1" applyFill="1" applyAlignment="1">
      <alignment horizontal="center" vertical="center"/>
    </xf>
    <xf numFmtId="164" fontId="9" fillId="0" borderId="0" xfId="5" applyNumberFormat="1" applyFont="1" applyFill="1" applyBorder="1" applyAlignment="1" applyProtection="1">
      <alignment horizontal="center" vertical="center"/>
    </xf>
    <xf numFmtId="0" fontId="9" fillId="0" borderId="0" xfId="5" applyFont="1" applyFill="1" applyBorder="1" applyAlignment="1" applyProtection="1">
      <alignment horizontal="center" vertical="center"/>
    </xf>
    <xf numFmtId="0" fontId="23" fillId="0" borderId="0" xfId="2" applyFont="1" applyFill="1" applyAlignment="1" applyProtection="1">
      <alignment horizontal="center" vertical="center"/>
    </xf>
    <xf numFmtId="0" fontId="11" fillId="0" borderId="0" xfId="2" applyFill="1">
      <alignment vertical="center"/>
    </xf>
    <xf numFmtId="0" fontId="0" fillId="0" borderId="0" xfId="0" applyFill="1"/>
    <xf numFmtId="0" fontId="17" fillId="0" borderId="0" xfId="5" applyFont="1" applyFill="1" applyBorder="1" applyAlignment="1" applyProtection="1">
      <alignment horizontal="center" vertical="center"/>
    </xf>
    <xf numFmtId="0" fontId="29" fillId="6" borderId="0" xfId="2" applyFont="1" applyFill="1" applyAlignment="1" applyProtection="1">
      <alignment horizontal="center" vertical="center"/>
    </xf>
    <xf numFmtId="0" fontId="30" fillId="6" borderId="0" xfId="2" applyFont="1" applyFill="1" applyAlignment="1" applyProtection="1">
      <alignment horizontal="center" vertical="center"/>
    </xf>
    <xf numFmtId="0" fontId="30" fillId="6" borderId="35" xfId="2" applyFont="1" applyFill="1" applyBorder="1" applyAlignment="1" applyProtection="1">
      <alignment horizontal="center" vertical="center"/>
    </xf>
    <xf numFmtId="0" fontId="30" fillId="6" borderId="33" xfId="2" applyFont="1" applyFill="1" applyBorder="1" applyAlignment="1" applyProtection="1">
      <alignment horizontal="center" vertical="center"/>
    </xf>
    <xf numFmtId="0" fontId="30" fillId="6" borderId="37" xfId="2" applyFont="1" applyFill="1" applyBorder="1" applyAlignment="1" applyProtection="1">
      <alignment horizontal="center" vertical="center"/>
    </xf>
    <xf numFmtId="0" fontId="29" fillId="6" borderId="35" xfId="2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25" fillId="0" borderId="0" xfId="5" applyFont="1" applyFill="1" applyBorder="1" applyAlignment="1" applyProtection="1">
      <alignment horizontal="center" vertical="center"/>
    </xf>
    <xf numFmtId="2" fontId="9" fillId="0" borderId="0" xfId="5" applyNumberFormat="1" applyFont="1" applyFill="1" applyBorder="1" applyAlignment="1" applyProtection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32" fillId="0" borderId="0" xfId="5" applyFont="1" applyFill="1" applyBorder="1" applyAlignment="1" applyProtection="1">
      <alignment horizontal="center" vertical="center"/>
    </xf>
    <xf numFmtId="0" fontId="33" fillId="0" borderId="0" xfId="2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166" fontId="34" fillId="0" borderId="0" xfId="2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0" borderId="0" xfId="2" applyFont="1" applyAlignment="1">
      <alignment horizontal="center" vertical="center"/>
    </xf>
    <xf numFmtId="0" fontId="29" fillId="7" borderId="25" xfId="2" applyFont="1" applyFill="1" applyBorder="1" applyAlignment="1">
      <alignment horizontal="center" vertical="center"/>
    </xf>
    <xf numFmtId="0" fontId="30" fillId="6" borderId="36" xfId="2" applyFont="1" applyFill="1" applyBorder="1" applyAlignment="1" applyProtection="1">
      <alignment horizontal="center" vertical="center"/>
    </xf>
    <xf numFmtId="0" fontId="30" fillId="6" borderId="6" xfId="2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30" fillId="6" borderId="38" xfId="2" applyFont="1" applyFill="1" applyBorder="1" applyAlignment="1" applyProtection="1">
      <alignment horizontal="center" vertical="center"/>
    </xf>
    <xf numFmtId="0" fontId="35" fillId="2" borderId="12" xfId="2" applyFont="1" applyFill="1" applyBorder="1" applyAlignment="1">
      <alignment horizontal="center" vertical="center"/>
    </xf>
    <xf numFmtId="0" fontId="35" fillId="2" borderId="2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36" fillId="0" borderId="0" xfId="5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center" vertical="center"/>
    </xf>
    <xf numFmtId="2" fontId="36" fillId="0" borderId="0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2" fontId="36" fillId="0" borderId="0" xfId="5" applyNumberFormat="1" applyFont="1" applyFill="1" applyBorder="1" applyAlignment="1" applyProtection="1">
      <alignment horizontal="center"/>
    </xf>
    <xf numFmtId="0" fontId="6" fillId="0" borderId="0" xfId="0" applyFont="1" applyFill="1"/>
    <xf numFmtId="164" fontId="36" fillId="0" borderId="0" xfId="5" applyNumberFormat="1" applyFont="1" applyFill="1" applyBorder="1" applyAlignment="1" applyProtection="1">
      <alignment horizontal="center" vertical="center"/>
    </xf>
    <xf numFmtId="0" fontId="38" fillId="0" borderId="0" xfId="2" applyFont="1" applyAlignment="1">
      <alignment horizontal="center" vertical="center"/>
    </xf>
    <xf numFmtId="0" fontId="36" fillId="0" borderId="0" xfId="1" applyFont="1" applyFill="1" applyAlignment="1" applyProtection="1">
      <alignment horizontal="center"/>
    </xf>
    <xf numFmtId="0" fontId="37" fillId="0" borderId="0" xfId="1" applyFont="1" applyFill="1" applyAlignment="1" applyProtection="1">
      <alignment horizontal="center"/>
    </xf>
    <xf numFmtId="166" fontId="38" fillId="0" borderId="0" xfId="2" applyNumberFormat="1" applyFont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12" fontId="38" fillId="0" borderId="0" xfId="2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 applyProtection="1">
      <alignment horizontal="center"/>
    </xf>
    <xf numFmtId="2" fontId="36" fillId="0" borderId="0" xfId="1" applyNumberFormat="1" applyFont="1" applyFill="1" applyBorder="1" applyAlignment="1" applyProtection="1">
      <alignment horizontal="center"/>
    </xf>
    <xf numFmtId="0" fontId="18" fillId="0" borderId="26" xfId="5" applyFont="1" applyFill="1" applyBorder="1" applyAlignment="1" applyProtection="1">
      <alignment horizontal="center" vertical="center"/>
    </xf>
    <xf numFmtId="0" fontId="19" fillId="0" borderId="0" xfId="5" applyFill="1" applyAlignment="1" applyProtection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9" fillId="0" borderId="26" xfId="5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horizontal="center" vertical="center"/>
    </xf>
    <xf numFmtId="164" fontId="17" fillId="0" borderId="0" xfId="6" applyNumberFormat="1" applyFont="1" applyFill="1" applyAlignment="1" applyProtection="1">
      <alignment horizontal="center" vertical="center"/>
    </xf>
    <xf numFmtId="170" fontId="40" fillId="0" borderId="0" xfId="0" applyNumberFormat="1" applyFont="1" applyAlignment="1">
      <alignment horizontal="center" vertical="center"/>
    </xf>
    <xf numFmtId="0" fontId="17" fillId="0" borderId="0" xfId="6" applyFont="1" applyFill="1" applyAlignment="1" applyProtection="1">
      <alignment horizontal="center" vertical="center"/>
    </xf>
    <xf numFmtId="0" fontId="35" fillId="0" borderId="0" xfId="2" applyFont="1" applyAlignment="1">
      <alignment horizontal="center" vertical="center"/>
    </xf>
    <xf numFmtId="164" fontId="36" fillId="3" borderId="0" xfId="5" applyNumberFormat="1" applyFont="1" applyFill="1" applyBorder="1" applyAlignment="1" applyProtection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43" fillId="6" borderId="29" xfId="1" applyFont="1" applyFill="1" applyBorder="1" applyAlignment="1" applyProtection="1">
      <alignment horizontal="center" vertical="center"/>
    </xf>
    <xf numFmtId="0" fontId="43" fillId="6" borderId="27" xfId="1" applyFont="1" applyFill="1" applyBorder="1" applyAlignment="1" applyProtection="1">
      <alignment horizontal="center" vertical="center"/>
    </xf>
    <xf numFmtId="0" fontId="43" fillId="6" borderId="23" xfId="5" applyFont="1" applyFill="1" applyBorder="1" applyAlignment="1" applyProtection="1">
      <alignment horizontal="center" vertical="center"/>
    </xf>
    <xf numFmtId="0" fontId="43" fillId="6" borderId="28" xfId="5" applyFont="1" applyFill="1" applyBorder="1" applyAlignment="1" applyProtection="1">
      <alignment horizontal="center" vertical="center"/>
    </xf>
    <xf numFmtId="0" fontId="43" fillId="6" borderId="30" xfId="5" applyFont="1" applyFill="1" applyBorder="1" applyAlignment="1" applyProtection="1">
      <alignment horizontal="center" vertical="center"/>
    </xf>
    <xf numFmtId="0" fontId="43" fillId="6" borderId="31" xfId="5" applyFont="1" applyFill="1" applyBorder="1" applyAlignment="1" applyProtection="1">
      <alignment horizontal="center" vertical="center"/>
    </xf>
    <xf numFmtId="0" fontId="30" fillId="8" borderId="27" xfId="1" applyFont="1" applyFill="1" applyBorder="1" applyAlignment="1" applyProtection="1">
      <alignment horizontal="center" vertical="center"/>
    </xf>
    <xf numFmtId="0" fontId="30" fillId="6" borderId="27" xfId="1" applyFont="1" applyFill="1" applyBorder="1" applyAlignment="1" applyProtection="1">
      <alignment horizontal="center" vertical="center"/>
    </xf>
    <xf numFmtId="0" fontId="30" fillId="6" borderId="23" xfId="5" applyFont="1" applyFill="1" applyBorder="1" applyAlignment="1" applyProtection="1">
      <alignment horizontal="center" vertical="center"/>
    </xf>
    <xf numFmtId="0" fontId="30" fillId="6" borderId="28" xfId="5" applyFont="1" applyFill="1" applyBorder="1" applyAlignment="1" applyProtection="1">
      <alignment horizontal="center" vertical="center"/>
    </xf>
    <xf numFmtId="0" fontId="30" fillId="6" borderId="30" xfId="5" applyFont="1" applyFill="1" applyBorder="1" applyAlignment="1" applyProtection="1">
      <alignment horizontal="center" vertical="center"/>
    </xf>
    <xf numFmtId="0" fontId="30" fillId="6" borderId="31" xfId="5" applyFont="1" applyFill="1" applyBorder="1" applyAlignment="1" applyProtection="1">
      <alignment horizontal="center" vertical="center"/>
    </xf>
    <xf numFmtId="0" fontId="30" fillId="6" borderId="33" xfId="1" applyFont="1" applyFill="1" applyBorder="1" applyAlignment="1" applyProtection="1">
      <alignment horizontal="center" vertical="center"/>
    </xf>
    <xf numFmtId="0" fontId="35" fillId="2" borderId="32" xfId="2" applyFont="1" applyFill="1" applyBorder="1" applyAlignment="1">
      <alignment horizontal="center" vertical="center"/>
    </xf>
    <xf numFmtId="0" fontId="35" fillId="2" borderId="25" xfId="2" applyFont="1" applyFill="1" applyBorder="1" applyAlignment="1">
      <alignment horizontal="center" vertical="center"/>
    </xf>
    <xf numFmtId="0" fontId="45" fillId="8" borderId="27" xfId="1" applyFont="1" applyFill="1" applyBorder="1" applyAlignment="1" applyProtection="1">
      <alignment horizontal="center" vertical="center"/>
    </xf>
    <xf numFmtId="0" fontId="45" fillId="8" borderId="23" xfId="1" applyFont="1" applyFill="1" applyBorder="1" applyAlignment="1" applyProtection="1">
      <alignment horizontal="center" vertical="center"/>
    </xf>
    <xf numFmtId="0" fontId="45" fillId="8" borderId="43" xfId="1" applyFont="1" applyFill="1" applyBorder="1" applyAlignment="1" applyProtection="1">
      <alignment horizontal="center" vertical="center"/>
    </xf>
    <xf numFmtId="0" fontId="46" fillId="9" borderId="44" xfId="2" applyFont="1" applyFill="1" applyBorder="1" applyAlignment="1">
      <alignment horizontal="center" vertical="center"/>
    </xf>
    <xf numFmtId="167" fontId="46" fillId="9" borderId="44" xfId="2" applyNumberFormat="1" applyFont="1" applyFill="1" applyBorder="1" applyAlignment="1">
      <alignment horizontal="center" vertical="center"/>
    </xf>
    <xf numFmtId="167" fontId="46" fillId="9" borderId="45" xfId="2" applyNumberFormat="1" applyFont="1" applyFill="1" applyBorder="1" applyAlignment="1">
      <alignment horizontal="center" vertical="center"/>
    </xf>
    <xf numFmtId="0" fontId="46" fillId="9" borderId="27" xfId="2" applyFont="1" applyFill="1" applyBorder="1" applyAlignment="1">
      <alignment horizontal="center" vertical="center"/>
    </xf>
    <xf numFmtId="0" fontId="46" fillId="9" borderId="43" xfId="2" applyFont="1" applyFill="1" applyBorder="1" applyAlignment="1">
      <alignment horizontal="center" vertical="center"/>
    </xf>
    <xf numFmtId="0" fontId="46" fillId="9" borderId="45" xfId="2" applyFont="1" applyFill="1" applyBorder="1" applyAlignment="1">
      <alignment horizontal="center" vertical="center"/>
    </xf>
    <xf numFmtId="166" fontId="46" fillId="9" borderId="44" xfId="2" applyNumberFormat="1" applyFont="1" applyFill="1" applyBorder="1" applyAlignment="1">
      <alignment horizontal="center" vertical="center"/>
    </xf>
    <xf numFmtId="166" fontId="46" fillId="9" borderId="43" xfId="2" applyNumberFormat="1" applyFont="1" applyFill="1" applyBorder="1" applyAlignment="1">
      <alignment horizontal="center" vertical="center"/>
    </xf>
    <xf numFmtId="168" fontId="46" fillId="9" borderId="44" xfId="2" applyNumberFormat="1" applyFont="1" applyFill="1" applyBorder="1" applyAlignment="1">
      <alignment horizontal="center" vertical="center"/>
    </xf>
    <xf numFmtId="0" fontId="30" fillId="6" borderId="46" xfId="2" applyFont="1" applyFill="1" applyBorder="1" applyAlignment="1" applyProtection="1">
      <alignment horizontal="center" vertical="center"/>
    </xf>
    <xf numFmtId="0" fontId="36" fillId="0" borderId="0" xfId="5" applyFont="1" applyFill="1" applyAlignment="1" applyProtection="1">
      <alignment horizontal="center"/>
    </xf>
    <xf numFmtId="2" fontId="47" fillId="0" borderId="0" xfId="1" applyNumberFormat="1" applyFont="1" applyFill="1" applyAlignment="1" applyProtection="1">
      <alignment horizontal="center" vertical="center"/>
    </xf>
    <xf numFmtId="0" fontId="30" fillId="6" borderId="50" xfId="2" applyFont="1" applyFill="1" applyBorder="1" applyAlignment="1" applyProtection="1">
      <alignment horizontal="center" vertical="center"/>
    </xf>
    <xf numFmtId="0" fontId="30" fillId="6" borderId="34" xfId="2" applyFont="1" applyFill="1" applyBorder="1" applyAlignment="1" applyProtection="1">
      <alignment horizontal="center" vertical="center"/>
    </xf>
    <xf numFmtId="0" fontId="30" fillId="6" borderId="51" xfId="2" applyFont="1" applyFill="1" applyBorder="1" applyAlignment="1" applyProtection="1">
      <alignment horizontal="center" vertical="center"/>
    </xf>
    <xf numFmtId="0" fontId="47" fillId="0" borderId="0" xfId="1" applyFont="1" applyFill="1" applyBorder="1" applyAlignment="1" applyProtection="1">
      <alignment horizontal="center" vertical="center"/>
    </xf>
    <xf numFmtId="0" fontId="47" fillId="0" borderId="0" xfId="5" applyFont="1" applyFill="1" applyBorder="1" applyAlignment="1" applyProtection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164" fontId="36" fillId="0" borderId="0" xfId="1" applyNumberFormat="1" applyFont="1" applyFill="1" applyBorder="1" applyAlignment="1" applyProtection="1">
      <alignment horizontal="center" vertical="center"/>
    </xf>
    <xf numFmtId="164" fontId="36" fillId="0" borderId="0" xfId="1" applyNumberFormat="1" applyFont="1" applyFill="1" applyAlignment="1" applyProtection="1">
      <alignment horizontal="center" vertical="center"/>
    </xf>
    <xf numFmtId="0" fontId="36" fillId="0" borderId="0" xfId="1" applyFont="1" applyFill="1" applyAlignment="1" applyProtection="1">
      <alignment horizontal="center" vertical="center"/>
    </xf>
    <xf numFmtId="0" fontId="45" fillId="6" borderId="27" xfId="1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/>
    <xf numFmtId="0" fontId="17" fillId="0" borderId="0" xfId="1" applyFont="1" applyFill="1" applyAlignment="1" applyProtection="1">
      <alignment horizontal="center" vertical="center"/>
    </xf>
    <xf numFmtId="0" fontId="30" fillId="6" borderId="27" xfId="1" applyFont="1" applyFill="1" applyBorder="1" applyAlignment="1" applyProtection="1">
      <alignment horizontal="center" vertical="center"/>
    </xf>
    <xf numFmtId="0" fontId="30" fillId="6" borderId="53" xfId="1" applyFont="1" applyFill="1" applyBorder="1" applyAlignment="1" applyProtection="1">
      <alignment horizontal="center" vertical="center"/>
    </xf>
    <xf numFmtId="0" fontId="43" fillId="6" borderId="53" xfId="1" applyFont="1" applyFill="1" applyBorder="1" applyAlignment="1" applyProtection="1">
      <alignment horizontal="center" vertical="center"/>
    </xf>
    <xf numFmtId="2" fontId="47" fillId="0" borderId="0" xfId="7" applyNumberFormat="1" applyFont="1" applyFill="1" applyAlignment="1" applyProtection="1">
      <alignment horizontal="center" vertical="center"/>
    </xf>
    <xf numFmtId="164" fontId="47" fillId="0" borderId="0" xfId="7" applyNumberFormat="1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4" fillId="3" borderId="58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51" fillId="10" borderId="65" xfId="0" applyFont="1" applyFill="1" applyBorder="1" applyAlignment="1">
      <alignment horizontal="center" vertical="center"/>
    </xf>
    <xf numFmtId="0" fontId="0" fillId="0" borderId="0" xfId="0" applyFill="1"/>
    <xf numFmtId="0" fontId="24" fillId="0" borderId="0" xfId="0" applyFont="1" applyFill="1" applyBorder="1" applyAlignment="1">
      <alignment horizontal="center" vertical="center"/>
    </xf>
    <xf numFmtId="165" fontId="24" fillId="10" borderId="63" xfId="0" applyNumberFormat="1" applyFont="1" applyFill="1" applyBorder="1" applyAlignment="1">
      <alignment horizontal="center" vertical="center"/>
    </xf>
    <xf numFmtId="165" fontId="24" fillId="10" borderId="62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24" fillId="3" borderId="32" xfId="0" applyNumberFormat="1" applyFont="1" applyFill="1" applyBorder="1" applyAlignment="1">
      <alignment horizontal="center" vertical="center"/>
    </xf>
    <xf numFmtId="165" fontId="24" fillId="3" borderId="25" xfId="0" applyNumberFormat="1" applyFont="1" applyFill="1" applyBorder="1" applyAlignment="1">
      <alignment horizontal="center" vertical="center"/>
    </xf>
    <xf numFmtId="165" fontId="24" fillId="3" borderId="52" xfId="0" applyNumberFormat="1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0" fontId="24" fillId="10" borderId="62" xfId="0" applyFont="1" applyFill="1" applyBorder="1" applyAlignment="1">
      <alignment horizontal="center" vertical="center"/>
    </xf>
    <xf numFmtId="0" fontId="24" fillId="10" borderId="63" xfId="0" applyFont="1" applyFill="1" applyBorder="1" applyAlignment="1">
      <alignment horizontal="center" vertical="center"/>
    </xf>
    <xf numFmtId="0" fontId="51" fillId="10" borderId="42" xfId="0" applyFont="1" applyFill="1" applyBorder="1" applyAlignment="1">
      <alignment horizontal="center" vertical="center"/>
    </xf>
    <xf numFmtId="0" fontId="51" fillId="2" borderId="70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165" fontId="24" fillId="2" borderId="55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6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2" borderId="4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1" fillId="10" borderId="41" xfId="0" applyFont="1" applyFill="1" applyBorder="1" applyAlignment="1">
      <alignment horizontal="center" vertical="center"/>
    </xf>
    <xf numFmtId="0" fontId="51" fillId="10" borderId="8" xfId="0" applyFont="1" applyFill="1" applyBorder="1" applyAlignment="1">
      <alignment horizontal="center" vertical="center"/>
    </xf>
    <xf numFmtId="0" fontId="51" fillId="10" borderId="9" xfId="0" applyFont="1" applyFill="1" applyBorder="1" applyAlignment="1">
      <alignment horizontal="center" vertical="center"/>
    </xf>
    <xf numFmtId="0" fontId="51" fillId="10" borderId="62" xfId="0" applyFont="1" applyFill="1" applyBorder="1" applyAlignment="1">
      <alignment horizontal="center" vertical="center"/>
    </xf>
    <xf numFmtId="0" fontId="51" fillId="10" borderId="63" xfId="0" applyFont="1" applyFill="1" applyBorder="1" applyAlignment="1">
      <alignment horizontal="center" vertical="center"/>
    </xf>
    <xf numFmtId="0" fontId="51" fillId="10" borderId="76" xfId="0" applyFont="1" applyFill="1" applyBorder="1" applyAlignment="1">
      <alignment horizontal="center" vertical="center"/>
    </xf>
    <xf numFmtId="0" fontId="51" fillId="10" borderId="70" xfId="0" applyFont="1" applyFill="1" applyBorder="1" applyAlignment="1">
      <alignment horizontal="center" vertical="center"/>
    </xf>
    <xf numFmtId="0" fontId="51" fillId="2" borderId="47" xfId="0" applyFont="1" applyFill="1" applyBorder="1" applyAlignment="1">
      <alignment horizontal="center" vertical="center"/>
    </xf>
    <xf numFmtId="0" fontId="51" fillId="10" borderId="73" xfId="0" applyFont="1" applyFill="1" applyBorder="1" applyAlignment="1">
      <alignment horizontal="center" vertical="center"/>
    </xf>
    <xf numFmtId="0" fontId="51" fillId="2" borderId="55" xfId="0" applyFont="1" applyFill="1" applyBorder="1" applyAlignment="1">
      <alignment horizontal="center" vertical="center"/>
    </xf>
    <xf numFmtId="0" fontId="51" fillId="2" borderId="9" xfId="0" applyFont="1" applyFill="1" applyBorder="1" applyAlignment="1">
      <alignment horizontal="center" vertical="center"/>
    </xf>
    <xf numFmtId="0" fontId="51" fillId="10" borderId="75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1" borderId="63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/>
    </xf>
    <xf numFmtId="0" fontId="2" fillId="10" borderId="67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1" fillId="10" borderId="67" xfId="0" applyFont="1" applyFill="1" applyBorder="1" applyAlignment="1">
      <alignment horizontal="center" vertical="center"/>
    </xf>
    <xf numFmtId="0" fontId="1" fillId="10" borderId="72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38" xfId="0" applyFont="1" applyFill="1" applyBorder="1" applyAlignment="1">
      <alignment horizontal="center" vertical="center"/>
    </xf>
    <xf numFmtId="0" fontId="2" fillId="10" borderId="63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73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0" xfId="0"/>
    <xf numFmtId="0" fontId="22" fillId="0" borderId="0" xfId="2" applyFont="1" applyFill="1" applyAlignment="1" applyProtection="1">
      <alignment horizontal="center" vertical="center"/>
    </xf>
    <xf numFmtId="0" fontId="29" fillId="6" borderId="0" xfId="2" applyFont="1" applyFill="1" applyAlignment="1" applyProtection="1">
      <alignment horizontal="center" vertical="center"/>
    </xf>
    <xf numFmtId="0" fontId="30" fillId="6" borderId="0" xfId="2" applyFont="1" applyFill="1" applyAlignment="1" applyProtection="1">
      <alignment horizontal="center" vertical="center"/>
    </xf>
    <xf numFmtId="0" fontId="30" fillId="6" borderId="35" xfId="2" applyFont="1" applyFill="1" applyBorder="1" applyAlignment="1" applyProtection="1">
      <alignment horizontal="center" vertical="center"/>
    </xf>
    <xf numFmtId="0" fontId="30" fillId="6" borderId="33" xfId="2" applyFont="1" applyFill="1" applyBorder="1" applyAlignment="1" applyProtection="1">
      <alignment horizontal="center" vertical="center"/>
    </xf>
    <xf numFmtId="0" fontId="30" fillId="6" borderId="37" xfId="2" applyFont="1" applyFill="1" applyBorder="1" applyAlignment="1" applyProtection="1">
      <alignment horizontal="center" vertical="center"/>
    </xf>
    <xf numFmtId="0" fontId="35" fillId="2" borderId="2" xfId="2" applyFont="1" applyFill="1" applyBorder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43" fillId="6" borderId="27" xfId="1" applyFont="1" applyFill="1" applyBorder="1" applyAlignment="1" applyProtection="1">
      <alignment horizontal="center" vertical="center"/>
    </xf>
    <xf numFmtId="0" fontId="43" fillId="6" borderId="33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7" fillId="0" borderId="0" xfId="7" applyFont="1" applyFill="1" applyAlignment="1" applyProtection="1">
      <alignment horizontal="center" vertical="center"/>
    </xf>
    <xf numFmtId="0" fontId="47" fillId="0" borderId="2" xfId="7" applyFont="1" applyFill="1" applyBorder="1" applyAlignment="1" applyProtection="1">
      <alignment horizontal="center" vertical="center"/>
    </xf>
    <xf numFmtId="0" fontId="47" fillId="3" borderId="2" xfId="7" applyFont="1" applyFill="1" applyBorder="1" applyAlignment="1" applyProtection="1">
      <alignment horizontal="center" vertical="center"/>
    </xf>
    <xf numFmtId="0" fontId="44" fillId="0" borderId="0" xfId="6" applyFont="1" applyFill="1" applyAlignment="1" applyProtection="1">
      <alignment horizontal="center" vertical="center"/>
    </xf>
    <xf numFmtId="0" fontId="44" fillId="0" borderId="2" xfId="1" applyFont="1" applyFill="1" applyBorder="1" applyAlignment="1" applyProtection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4" fillId="3" borderId="2" xfId="1" applyFont="1" applyFill="1" applyBorder="1" applyAlignment="1" applyProtection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47" fillId="0" borderId="2" xfId="1" applyFont="1" applyFill="1" applyBorder="1" applyAlignment="1" applyProtection="1">
      <alignment horizontal="center" vertical="center"/>
    </xf>
    <xf numFmtId="0" fontId="47" fillId="3" borderId="2" xfId="1" applyFont="1" applyFill="1" applyBorder="1" applyAlignment="1" applyProtection="1">
      <alignment horizontal="center" vertical="center"/>
    </xf>
    <xf numFmtId="0" fontId="44" fillId="0" borderId="2" xfId="7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49" fontId="1" fillId="3" borderId="63" xfId="0" applyNumberFormat="1" applyFont="1" applyFill="1" applyBorder="1" applyAlignment="1">
      <alignment horizontal="center" vertical="center"/>
    </xf>
    <xf numFmtId="164" fontId="1" fillId="13" borderId="32" xfId="0" applyNumberFormat="1" applyFont="1" applyFill="1" applyBorder="1" applyAlignment="1">
      <alignment horizontal="center" vertical="center"/>
    </xf>
    <xf numFmtId="164" fontId="1" fillId="14" borderId="2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1" fontId="1" fillId="0" borderId="65" xfId="0" applyNumberFormat="1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/>
    </xf>
    <xf numFmtId="0" fontId="51" fillId="10" borderId="72" xfId="0" applyFont="1" applyFill="1" applyBorder="1" applyAlignment="1">
      <alignment horizontal="center" vertical="center"/>
    </xf>
    <xf numFmtId="0" fontId="2" fillId="10" borderId="73" xfId="0" applyFont="1" applyFill="1" applyBorder="1" applyAlignment="1">
      <alignment horizontal="center" vertical="center"/>
    </xf>
    <xf numFmtId="0" fontId="45" fillId="8" borderId="78" xfId="1" applyFont="1" applyFill="1" applyBorder="1" applyAlignment="1" applyProtection="1">
      <alignment horizontal="center" vertical="center"/>
    </xf>
    <xf numFmtId="0" fontId="45" fillId="8" borderId="50" xfId="1" applyFont="1" applyFill="1" applyBorder="1" applyAlignment="1" applyProtection="1">
      <alignment horizontal="center" vertical="center"/>
    </xf>
    <xf numFmtId="0" fontId="45" fillId="8" borderId="79" xfId="1" applyFont="1" applyFill="1" applyBorder="1" applyAlignment="1" applyProtection="1">
      <alignment horizontal="center" vertical="center"/>
    </xf>
    <xf numFmtId="0" fontId="45" fillId="8" borderId="80" xfId="1" applyFont="1" applyFill="1" applyBorder="1" applyAlignment="1" applyProtection="1">
      <alignment horizontal="center" vertical="center"/>
    </xf>
    <xf numFmtId="0" fontId="45" fillId="8" borderId="81" xfId="1" applyFont="1" applyFill="1" applyBorder="1" applyAlignment="1" applyProtection="1">
      <alignment horizontal="center" vertical="center"/>
    </xf>
    <xf numFmtId="0" fontId="45" fillId="8" borderId="44" xfId="1" applyFont="1" applyFill="1" applyBorder="1" applyAlignment="1" applyProtection="1">
      <alignment horizontal="center" vertical="center"/>
    </xf>
    <xf numFmtId="168" fontId="46" fillId="9" borderId="82" xfId="2" applyNumberFormat="1" applyFont="1" applyFill="1" applyBorder="1" applyAlignment="1">
      <alignment horizontal="center" vertical="center"/>
    </xf>
    <xf numFmtId="2" fontId="47" fillId="0" borderId="2" xfId="7" applyNumberFormat="1" applyFont="1" applyFill="1" applyBorder="1" applyAlignment="1" applyProtection="1">
      <alignment horizontal="center" vertical="center"/>
    </xf>
    <xf numFmtId="2" fontId="47" fillId="3" borderId="2" xfId="7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1" fontId="1" fillId="14" borderId="6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71" fontId="1" fillId="3" borderId="65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64" fontId="1" fillId="0" borderId="83" xfId="0" applyNumberFormat="1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171" fontId="1" fillId="0" borderId="47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56" fillId="0" borderId="0" xfId="1" applyFont="1" applyFill="1" applyAlignment="1" applyProtection="1">
      <alignment horizontal="center" vertical="center"/>
    </xf>
    <xf numFmtId="0" fontId="55" fillId="0" borderId="0" xfId="7" applyFont="1" applyFill="1" applyAlignment="1" applyProtection="1">
      <alignment horizontal="center" vertical="center"/>
    </xf>
    <xf numFmtId="2" fontId="55" fillId="0" borderId="0" xfId="7" applyNumberFormat="1" applyFont="1" applyFill="1" applyAlignment="1" applyProtection="1">
      <alignment horizontal="center" vertical="center"/>
    </xf>
    <xf numFmtId="164" fontId="55" fillId="0" borderId="0" xfId="7" applyNumberFormat="1" applyFont="1" applyFill="1" applyAlignment="1" applyProtection="1">
      <alignment horizontal="center" vertical="center"/>
    </xf>
    <xf numFmtId="0" fontId="55" fillId="0" borderId="0" xfId="1" applyFont="1" applyFill="1" applyAlignment="1" applyProtection="1">
      <alignment horizontal="center" vertical="center"/>
    </xf>
    <xf numFmtId="0" fontId="56" fillId="0" borderId="0" xfId="6" applyFont="1" applyFill="1" applyAlignment="1" applyProtection="1">
      <alignment horizontal="center" vertical="center"/>
    </xf>
    <xf numFmtId="164" fontId="55" fillId="0" borderId="0" xfId="1" applyNumberFormat="1" applyFont="1" applyFill="1" applyAlignment="1" applyProtection="1">
      <alignment horizontal="center" vertical="center"/>
    </xf>
    <xf numFmtId="0" fontId="56" fillId="0" borderId="0" xfId="5" applyFont="1" applyFill="1" applyAlignment="1" applyProtection="1">
      <alignment horizontal="center" vertical="center"/>
    </xf>
    <xf numFmtId="0" fontId="56" fillId="0" borderId="0" xfId="5" applyFont="1" applyFill="1" applyBorder="1" applyAlignment="1" applyProtection="1">
      <alignment horizontal="center" vertical="center"/>
    </xf>
    <xf numFmtId="2" fontId="55" fillId="0" borderId="0" xfId="1" applyNumberFormat="1" applyFont="1" applyFill="1" applyAlignment="1" applyProtection="1">
      <alignment horizontal="center" vertical="center"/>
    </xf>
    <xf numFmtId="0" fontId="48" fillId="0" borderId="2" xfId="0" applyFont="1" applyBorder="1" applyAlignment="1">
      <alignment horizontal="center"/>
    </xf>
    <xf numFmtId="0" fontId="48" fillId="3" borderId="2" xfId="0" applyFont="1" applyFill="1" applyBorder="1" applyAlignment="1">
      <alignment horizontal="center"/>
    </xf>
    <xf numFmtId="0" fontId="54" fillId="0" borderId="0" xfId="7" applyFont="1" applyFill="1" applyBorder="1" applyAlignment="1" applyProtection="1">
      <alignment horizontal="center"/>
    </xf>
    <xf numFmtId="2" fontId="54" fillId="0" borderId="0" xfId="7" applyNumberFormat="1" applyFont="1" applyFill="1" applyBorder="1" applyAlignment="1" applyProtection="1">
      <alignment horizontal="center"/>
    </xf>
    <xf numFmtId="164" fontId="54" fillId="0" borderId="0" xfId="7" applyNumberFormat="1" applyFont="1" applyFill="1" applyBorder="1" applyAlignment="1" applyProtection="1">
      <alignment horizontal="center"/>
    </xf>
    <xf numFmtId="0" fontId="56" fillId="0" borderId="0" xfId="1" applyFont="1" applyFill="1" applyBorder="1" applyAlignment="1" applyProtection="1">
      <alignment horizontal="center" vertical="center"/>
    </xf>
    <xf numFmtId="0" fontId="29" fillId="6" borderId="2" xfId="2" applyFont="1" applyFill="1" applyBorder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/>
    </xf>
    <xf numFmtId="2" fontId="47" fillId="0" borderId="0" xfId="1" applyNumberFormat="1" applyFont="1" applyFill="1" applyAlignment="1" applyProtection="1">
      <alignment horizontal="center"/>
    </xf>
    <xf numFmtId="164" fontId="47" fillId="0" borderId="2" xfId="7" applyNumberFormat="1" applyFont="1" applyFill="1" applyBorder="1" applyAlignment="1" applyProtection="1">
      <alignment horizontal="center" vertical="center"/>
    </xf>
    <xf numFmtId="164" fontId="47" fillId="3" borderId="2" xfId="7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3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61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0" borderId="0" xfId="0"/>
    <xf numFmtId="0" fontId="17" fillId="0" borderId="0" xfId="1" applyFont="1" applyFill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 vertical="center"/>
    </xf>
    <xf numFmtId="0" fontId="44" fillId="0" borderId="0" xfId="6" applyFont="1" applyFill="1" applyAlignment="1" applyProtection="1">
      <alignment horizontal="center" vertical="center"/>
    </xf>
    <xf numFmtId="0" fontId="57" fillId="2" borderId="22" xfId="1" applyFont="1" applyFill="1" applyBorder="1" applyAlignment="1" applyProtection="1">
      <alignment horizontal="center" vertical="center"/>
    </xf>
    <xf numFmtId="0" fontId="32" fillId="0" borderId="0" xfId="1" applyFont="1" applyFill="1" applyAlignment="1" applyProtection="1">
      <alignment horizontal="center" vertical="center"/>
    </xf>
    <xf numFmtId="0" fontId="30" fillId="6" borderId="88" xfId="2" applyFont="1" applyFill="1" applyBorder="1" applyAlignment="1" applyProtection="1">
      <alignment horizontal="center" vertical="center"/>
    </xf>
    <xf numFmtId="164" fontId="32" fillId="0" borderId="0" xfId="1" applyNumberFormat="1" applyFont="1" applyFill="1" applyAlignment="1" applyProtection="1">
      <alignment horizontal="center" vertical="center"/>
    </xf>
    <xf numFmtId="164" fontId="57" fillId="2" borderId="22" xfId="1" applyNumberFormat="1" applyFont="1" applyFill="1" applyBorder="1" applyAlignment="1" applyProtection="1">
      <alignment horizontal="center" vertical="center"/>
    </xf>
    <xf numFmtId="0" fontId="32" fillId="0" borderId="2" xfId="1" applyFont="1" applyFill="1" applyBorder="1" applyAlignment="1" applyProtection="1">
      <alignment horizontal="center" vertical="center"/>
    </xf>
    <xf numFmtId="164" fontId="32" fillId="0" borderId="2" xfId="1" applyNumberFormat="1" applyFont="1" applyFill="1" applyBorder="1" applyAlignment="1" applyProtection="1">
      <alignment horizontal="center" vertical="center"/>
    </xf>
    <xf numFmtId="0" fontId="32" fillId="3" borderId="2" xfId="1" applyFont="1" applyFill="1" applyBorder="1" applyAlignment="1" applyProtection="1">
      <alignment horizontal="center" vertical="center"/>
    </xf>
    <xf numFmtId="164" fontId="32" fillId="3" borderId="2" xfId="1" applyNumberFormat="1" applyFont="1" applyFill="1" applyBorder="1" applyAlignment="1" applyProtection="1">
      <alignment horizontal="center" vertical="center"/>
    </xf>
    <xf numFmtId="0" fontId="0" fillId="10" borderId="6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52" xfId="0" applyFill="1" applyBorder="1" applyAlignment="1">
      <alignment horizontal="center"/>
    </xf>
    <xf numFmtId="0" fontId="43" fillId="8" borderId="23" xfId="5" applyFont="1" applyFill="1" applyBorder="1" applyAlignment="1" applyProtection="1">
      <alignment horizontal="center" vertical="center"/>
    </xf>
    <xf numFmtId="0" fontId="43" fillId="8" borderId="28" xfId="5" applyFont="1" applyFill="1" applyBorder="1" applyAlignment="1" applyProtection="1">
      <alignment horizontal="center" vertical="center"/>
    </xf>
    <xf numFmtId="0" fontId="43" fillId="8" borderId="30" xfId="5" applyFont="1" applyFill="1" applyBorder="1" applyAlignment="1" applyProtection="1">
      <alignment horizontal="center" vertical="center"/>
    </xf>
    <xf numFmtId="0" fontId="43" fillId="8" borderId="31" xfId="5" applyFont="1" applyFill="1" applyBorder="1" applyAlignment="1" applyProtection="1">
      <alignment horizontal="center" vertical="center"/>
    </xf>
    <xf numFmtId="0" fontId="9" fillId="0" borderId="0" xfId="1" applyFill="1" applyProtection="1"/>
    <xf numFmtId="0" fontId="44" fillId="3" borderId="2" xfId="7" applyFont="1" applyFill="1" applyBorder="1" applyAlignment="1" applyProtection="1">
      <alignment horizontal="center" vertical="center"/>
    </xf>
    <xf numFmtId="0" fontId="44" fillId="0" borderId="0" xfId="7" applyFont="1" applyFill="1" applyAlignment="1" applyProtection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2" borderId="22" xfId="1" applyFont="1" applyFill="1" applyBorder="1" applyAlignment="1" applyProtection="1">
      <alignment horizontal="center" vertical="center"/>
    </xf>
    <xf numFmtId="0" fontId="59" fillId="0" borderId="0" xfId="0" applyFont="1" applyFill="1" applyAlignment="1" applyProtection="1">
      <alignment horizontal="center" vertical="center"/>
    </xf>
    <xf numFmtId="164" fontId="59" fillId="0" borderId="0" xfId="0" applyNumberFormat="1" applyFont="1" applyFill="1" applyAlignment="1" applyProtection="1">
      <alignment horizontal="center" vertical="center"/>
    </xf>
    <xf numFmtId="0" fontId="56" fillId="2" borderId="22" xfId="0" applyFont="1" applyFill="1" applyBorder="1" applyAlignment="1" applyProtection="1">
      <alignment horizontal="center" vertical="center"/>
    </xf>
    <xf numFmtId="164" fontId="56" fillId="2" borderId="22" xfId="0" applyNumberFormat="1" applyFont="1" applyFill="1" applyBorder="1" applyAlignment="1" applyProtection="1">
      <alignment horizontal="center" vertical="center"/>
    </xf>
    <xf numFmtId="2" fontId="59" fillId="0" borderId="0" xfId="0" applyNumberFormat="1" applyFont="1" applyFill="1" applyAlignment="1" applyProtection="1">
      <alignment horizontal="center" vertical="center"/>
    </xf>
    <xf numFmtId="2" fontId="56" fillId="2" borderId="22" xfId="0" applyNumberFormat="1" applyFont="1" applyFill="1" applyBorder="1" applyAlignment="1" applyProtection="1">
      <alignment horizontal="center" vertical="center"/>
    </xf>
    <xf numFmtId="0" fontId="56" fillId="0" borderId="0" xfId="7" applyFont="1" applyFill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3" borderId="40" xfId="0" applyFont="1" applyFill="1" applyBorder="1" applyAlignment="1">
      <alignment horizontal="center" vertical="center"/>
    </xf>
    <xf numFmtId="0" fontId="24" fillId="3" borderId="54" xfId="0" applyFont="1" applyFill="1" applyBorder="1" applyAlignment="1">
      <alignment horizontal="center" vertical="center"/>
    </xf>
    <xf numFmtId="0" fontId="24" fillId="3" borderId="56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3" fillId="0" borderId="71" xfId="0" applyFont="1" applyBorder="1" applyAlignment="1">
      <alignment horizontal="center" wrapText="1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6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" fontId="0" fillId="0" borderId="74" xfId="0" applyNumberFormat="1" applyBorder="1" applyAlignment="1">
      <alignment horizontal="center"/>
    </xf>
    <xf numFmtId="0" fontId="0" fillId="0" borderId="74" xfId="0" applyBorder="1" applyAlignment="1">
      <alignment horizontal="center"/>
    </xf>
    <xf numFmtId="16" fontId="0" fillId="0" borderId="62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16" fontId="0" fillId="10" borderId="62" xfId="0" applyNumberFormat="1" applyFill="1" applyBorder="1" applyAlignment="1">
      <alignment horizontal="center"/>
    </xf>
    <xf numFmtId="0" fontId="0" fillId="10" borderId="74" xfId="0" applyFill="1" applyBorder="1" applyAlignment="1">
      <alignment horizontal="center"/>
    </xf>
    <xf numFmtId="0" fontId="0" fillId="10" borderId="64" xfId="0" applyFill="1" applyBorder="1" applyAlignment="1">
      <alignment horizontal="center"/>
    </xf>
    <xf numFmtId="16" fontId="0" fillId="10" borderId="74" xfId="0" applyNumberForma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6" fontId="0" fillId="0" borderId="39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11" borderId="62" xfId="0" applyNumberFormat="1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18" fillId="0" borderId="0" xfId="5" applyFont="1" applyFill="1" applyAlignment="1" applyProtection="1">
      <alignment horizontal="center" vertical="center"/>
    </xf>
    <xf numFmtId="0" fontId="18" fillId="0" borderId="0" xfId="5" applyFont="1" applyFill="1" applyBorder="1" applyAlignment="1" applyProtection="1">
      <alignment horizontal="center" vertical="center"/>
    </xf>
    <xf numFmtId="0" fontId="28" fillId="0" borderId="0" xfId="5" applyFont="1" applyFill="1" applyAlignment="1" applyProtection="1">
      <alignment horizontal="center"/>
    </xf>
    <xf numFmtId="0" fontId="39" fillId="0" borderId="0" xfId="5" applyFont="1" applyFill="1" applyAlignment="1" applyProtection="1">
      <alignment horizontal="center"/>
    </xf>
    <xf numFmtId="0" fontId="35" fillId="0" borderId="34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13" fillId="0" borderId="34" xfId="2" applyFont="1" applyBorder="1" applyAlignment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1" applyFont="1" applyFill="1" applyAlignment="1" applyProtection="1">
      <alignment horizontal="center" vertical="center"/>
    </xf>
    <xf numFmtId="0" fontId="24" fillId="0" borderId="34" xfId="2" applyFont="1" applyBorder="1" applyAlignment="1">
      <alignment horizontal="center" vertical="center"/>
    </xf>
    <xf numFmtId="0" fontId="18" fillId="0" borderId="0" xfId="5" applyFont="1" applyFill="1" applyAlignment="1" applyProtection="1">
      <alignment horizontal="center"/>
    </xf>
    <xf numFmtId="0" fontId="27" fillId="0" borderId="0" xfId="5" applyFont="1" applyFill="1" applyAlignment="1" applyProtection="1">
      <alignment horizontal="center" vertical="center"/>
    </xf>
    <xf numFmtId="0" fontId="12" fillId="0" borderId="0" xfId="2" applyFont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26" fillId="0" borderId="34" xfId="2" applyFont="1" applyBorder="1" applyAlignment="1">
      <alignment horizontal="center" vertical="center"/>
    </xf>
    <xf numFmtId="0" fontId="36" fillId="0" borderId="34" xfId="5" applyFont="1" applyFill="1" applyBorder="1" applyAlignment="1" applyProtection="1">
      <alignment horizontal="center" vertical="center"/>
    </xf>
    <xf numFmtId="0" fontId="35" fillId="0" borderId="34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24" fillId="0" borderId="34" xfId="2" applyFont="1" applyFill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4" fillId="15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5" fillId="16" borderId="2" xfId="0" applyFont="1" applyFill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55" fillId="0" borderId="0" xfId="1" applyFont="1" applyFill="1" applyAlignment="1" applyProtection="1">
      <alignment horizontal="center"/>
    </xf>
    <xf numFmtId="0" fontId="55" fillId="0" borderId="0" xfId="1" applyFont="1" applyFill="1" applyProtection="1"/>
    <xf numFmtId="2" fontId="55" fillId="0" borderId="0" xfId="1" applyNumberFormat="1" applyFont="1" applyFill="1" applyAlignment="1" applyProtection="1">
      <alignment horizontal="center"/>
    </xf>
    <xf numFmtId="164" fontId="55" fillId="0" borderId="0" xfId="1" applyNumberFormat="1" applyFont="1" applyFill="1" applyAlignment="1" applyProtection="1">
      <alignment horizontal="center"/>
    </xf>
    <xf numFmtId="2" fontId="56" fillId="2" borderId="22" xfId="1" applyNumberFormat="1" applyFont="1" applyFill="1" applyBorder="1" applyAlignment="1" applyProtection="1">
      <alignment horizontal="center" vertical="center"/>
    </xf>
    <xf numFmtId="164" fontId="56" fillId="2" borderId="22" xfId="1" applyNumberFormat="1" applyFont="1" applyFill="1" applyBorder="1" applyAlignment="1" applyProtection="1">
      <alignment horizontal="center" vertical="center"/>
    </xf>
    <xf numFmtId="0" fontId="56" fillId="2" borderId="22" xfId="1" applyFont="1" applyFill="1" applyBorder="1" applyAlignment="1" applyProtection="1">
      <alignment horizontal="center"/>
    </xf>
    <xf numFmtId="2" fontId="56" fillId="2" borderId="22" xfId="1" applyNumberFormat="1" applyFont="1" applyFill="1" applyBorder="1" applyAlignment="1" applyProtection="1">
      <alignment horizontal="center"/>
    </xf>
    <xf numFmtId="164" fontId="56" fillId="2" borderId="22" xfId="1" applyNumberFormat="1" applyFont="1" applyFill="1" applyBorder="1" applyAlignment="1" applyProtection="1">
      <alignment horizontal="center"/>
    </xf>
    <xf numFmtId="0" fontId="55" fillId="0" borderId="0" xfId="10" applyFont="1" applyFill="1" applyAlignment="1" applyProtection="1">
      <alignment horizontal="center" vertical="center"/>
    </xf>
    <xf numFmtId="2" fontId="55" fillId="0" borderId="0" xfId="10" applyNumberFormat="1" applyFont="1" applyFill="1" applyAlignment="1" applyProtection="1">
      <alignment horizontal="center" vertical="center"/>
    </xf>
    <xf numFmtId="164" fontId="55" fillId="0" borderId="0" xfId="10" applyNumberFormat="1" applyFont="1" applyFill="1" applyAlignment="1" applyProtection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6" fillId="2" borderId="22" xfId="10" applyFont="1" applyFill="1" applyBorder="1" applyAlignment="1" applyProtection="1">
      <alignment horizontal="center" vertical="center"/>
    </xf>
    <xf numFmtId="2" fontId="56" fillId="2" borderId="22" xfId="10" applyNumberFormat="1" applyFont="1" applyFill="1" applyBorder="1" applyAlignment="1" applyProtection="1">
      <alignment horizontal="center" vertical="center"/>
    </xf>
    <xf numFmtId="164" fontId="56" fillId="2" borderId="22" xfId="10" applyNumberFormat="1" applyFont="1" applyFill="1" applyBorder="1" applyAlignment="1" applyProtection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/>
    </xf>
    <xf numFmtId="14" fontId="66" fillId="0" borderId="2" xfId="0" applyNumberFormat="1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6" fillId="0" borderId="6" xfId="0" applyFont="1" applyBorder="1" applyAlignment="1">
      <alignment horizontal="center" vertical="center" wrapText="1"/>
    </xf>
    <xf numFmtId="0" fontId="67" fillId="0" borderId="8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6" fillId="0" borderId="89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68" fillId="0" borderId="89" xfId="0" applyFont="1" applyBorder="1" applyAlignment="1">
      <alignment horizontal="center" vertical="center" wrapText="1"/>
    </xf>
    <xf numFmtId="0" fontId="67" fillId="0" borderId="89" xfId="0" applyFont="1" applyBorder="1" applyAlignment="1">
      <alignment horizontal="center" vertical="center" wrapText="1"/>
    </xf>
    <xf numFmtId="0" fontId="69" fillId="0" borderId="89" xfId="0" applyFont="1" applyBorder="1" applyAlignment="1">
      <alignment horizontal="center" vertical="center" wrapText="1"/>
    </xf>
    <xf numFmtId="0" fontId="70" fillId="17" borderId="8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1">
    <cellStyle name="Normal" xfId="0" builtinId="0"/>
    <cellStyle name="Normal 2" xfId="2"/>
    <cellStyle name="Normal 3" xfId="1"/>
    <cellStyle name="Normal 4" xfId="5"/>
    <cellStyle name="Normal 4 2" xfId="6"/>
    <cellStyle name="Normal 5" xfId="7"/>
    <cellStyle name="Normal 5 2" xfId="8"/>
    <cellStyle name="Normal 6" xfId="9"/>
    <cellStyle name="Normal 7" xfId="10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topLeftCell="A19" zoomScale="110" zoomScaleNormal="110" workbookViewId="0">
      <selection activeCell="R13" sqref="R13"/>
    </sheetView>
  </sheetViews>
  <sheetFormatPr defaultRowHeight="15" x14ac:dyDescent="0.25"/>
  <cols>
    <col min="1" max="1" width="2.42578125" customWidth="1"/>
    <col min="2" max="2" width="4" style="1" bestFit="1" customWidth="1"/>
    <col min="3" max="3" width="3.7109375" style="1" customWidth="1"/>
    <col min="4" max="4" width="21.42578125" style="1" bestFit="1" customWidth="1"/>
    <col min="5" max="5" width="16.140625" style="1" bestFit="1" customWidth="1"/>
    <col min="6" max="6" width="11.85546875" style="1" bestFit="1" customWidth="1"/>
    <col min="7" max="7" width="1.7109375" style="1" customWidth="1"/>
    <col min="8" max="8" width="4.140625" style="2" bestFit="1" customWidth="1"/>
    <col min="9" max="9" width="3.7109375" style="1" customWidth="1"/>
    <col min="10" max="10" width="21.85546875" style="1" bestFit="1" customWidth="1"/>
    <col min="11" max="11" width="13.7109375" style="1" bestFit="1" customWidth="1"/>
    <col min="12" max="12" width="12.7109375" style="1" bestFit="1" customWidth="1"/>
    <col min="13" max="13" width="1.7109375" style="1" customWidth="1"/>
    <col min="14" max="14" width="3.85546875" style="2" bestFit="1" customWidth="1"/>
    <col min="15" max="15" width="3.7109375" style="1" customWidth="1"/>
    <col min="16" max="16" width="23.7109375" style="1" bestFit="1" customWidth="1"/>
    <col min="17" max="17" width="12.28515625" style="1" bestFit="1" customWidth="1"/>
    <col min="18" max="18" width="11.85546875" style="1" bestFit="1" customWidth="1"/>
    <col min="19" max="19" width="1.7109375" style="1" customWidth="1"/>
    <col min="20" max="20" width="3.85546875" style="2" bestFit="1" customWidth="1"/>
    <col min="21" max="21" width="3.7109375" style="1" customWidth="1"/>
    <col min="22" max="22" width="20.7109375" style="1" customWidth="1"/>
    <col min="23" max="23" width="13.7109375" style="1" bestFit="1" customWidth="1"/>
    <col min="24" max="24" width="11.85546875" style="1" bestFit="1" customWidth="1"/>
    <col min="25" max="25" width="1.7109375" style="1" customWidth="1"/>
    <col min="26" max="26" width="3.85546875" style="2" bestFit="1" customWidth="1"/>
    <col min="27" max="27" width="3.7109375" style="1" customWidth="1"/>
    <col min="28" max="28" width="22" style="1" bestFit="1" customWidth="1"/>
    <col min="29" max="29" width="18.5703125" style="1" bestFit="1" customWidth="1"/>
    <col min="30" max="30" width="13.28515625" style="1" customWidth="1"/>
  </cols>
  <sheetData>
    <row r="2" spans="2:30" ht="46.5" x14ac:dyDescent="0.7">
      <c r="E2" s="404" t="s">
        <v>391</v>
      </c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</row>
    <row r="3" spans="2:30" ht="15.75" thickBot="1" x14ac:dyDescent="0.3"/>
    <row r="4" spans="2:30" ht="21.75" thickBot="1" x14ac:dyDescent="0.3">
      <c r="B4" s="405" t="s">
        <v>14</v>
      </c>
      <c r="C4" s="406"/>
      <c r="D4" s="406"/>
      <c r="E4" s="406"/>
      <c r="F4" s="407"/>
      <c r="G4" s="4"/>
      <c r="H4" s="405" t="s">
        <v>15</v>
      </c>
      <c r="I4" s="406"/>
      <c r="J4" s="406"/>
      <c r="K4" s="406"/>
      <c r="L4" s="407"/>
      <c r="M4" s="4"/>
      <c r="N4" s="405" t="s">
        <v>17</v>
      </c>
      <c r="O4" s="406"/>
      <c r="P4" s="406"/>
      <c r="Q4" s="406"/>
      <c r="R4" s="407"/>
      <c r="S4" s="4"/>
      <c r="T4" s="405" t="s">
        <v>12</v>
      </c>
      <c r="U4" s="406"/>
      <c r="V4" s="406"/>
      <c r="W4" s="406"/>
      <c r="X4" s="407"/>
      <c r="Y4" s="4"/>
      <c r="Z4" s="405" t="s">
        <v>13</v>
      </c>
      <c r="AA4" s="406"/>
      <c r="AB4" s="406"/>
      <c r="AC4" s="406"/>
      <c r="AD4" s="407"/>
    </row>
    <row r="5" spans="2:30" s="3" customFormat="1" ht="23.25" customHeight="1" thickBot="1" x14ac:dyDescent="0.3">
      <c r="B5" s="35" t="s">
        <v>51</v>
      </c>
      <c r="C5" s="36" t="s">
        <v>133</v>
      </c>
      <c r="D5" s="37" t="s">
        <v>19</v>
      </c>
      <c r="E5" s="37" t="s">
        <v>134</v>
      </c>
      <c r="F5" s="38" t="s">
        <v>135</v>
      </c>
      <c r="G5" s="5"/>
      <c r="H5" s="35" t="s">
        <v>51</v>
      </c>
      <c r="I5" s="39" t="s">
        <v>133</v>
      </c>
      <c r="J5" s="37" t="s">
        <v>19</v>
      </c>
      <c r="K5" s="37" t="s">
        <v>134</v>
      </c>
      <c r="L5" s="38" t="s">
        <v>135</v>
      </c>
      <c r="M5" s="5"/>
      <c r="N5" s="35" t="s">
        <v>51</v>
      </c>
      <c r="O5" s="521" t="s">
        <v>133</v>
      </c>
      <c r="P5" s="488" t="s">
        <v>19</v>
      </c>
      <c r="Q5" s="488" t="s">
        <v>134</v>
      </c>
      <c r="R5" s="489" t="s">
        <v>135</v>
      </c>
      <c r="S5" s="5"/>
      <c r="T5" s="35" t="s">
        <v>51</v>
      </c>
      <c r="U5" s="521" t="s">
        <v>133</v>
      </c>
      <c r="V5" s="488" t="s">
        <v>19</v>
      </c>
      <c r="W5" s="488" t="s">
        <v>134</v>
      </c>
      <c r="X5" s="489" t="s">
        <v>135</v>
      </c>
      <c r="Y5" s="5"/>
      <c r="Z5" s="35" t="s">
        <v>51</v>
      </c>
      <c r="AA5" s="39" t="s">
        <v>133</v>
      </c>
      <c r="AB5" s="37" t="s">
        <v>19</v>
      </c>
      <c r="AC5" s="37" t="s">
        <v>134</v>
      </c>
      <c r="AD5" s="38" t="s">
        <v>135</v>
      </c>
    </row>
    <row r="6" spans="2:30" s="3" customFormat="1" ht="23.25" customHeight="1" thickBot="1" x14ac:dyDescent="0.3">
      <c r="B6" s="516">
        <v>1</v>
      </c>
      <c r="C6" s="513">
        <v>1</v>
      </c>
      <c r="D6" s="495" t="s">
        <v>304</v>
      </c>
      <c r="E6" s="494" t="s">
        <v>301</v>
      </c>
      <c r="F6" s="496"/>
      <c r="G6" s="5"/>
      <c r="H6" s="532">
        <v>1</v>
      </c>
      <c r="I6" s="533">
        <v>1</v>
      </c>
      <c r="J6" s="528" t="s">
        <v>369</v>
      </c>
      <c r="K6" s="534" t="s">
        <v>40</v>
      </c>
      <c r="L6" s="528" t="s">
        <v>315</v>
      </c>
      <c r="M6" s="5"/>
      <c r="N6" s="485">
        <v>1</v>
      </c>
      <c r="O6" s="525">
        <v>23</v>
      </c>
      <c r="P6" s="525" t="s">
        <v>63</v>
      </c>
      <c r="Q6" s="535" t="s">
        <v>79</v>
      </c>
      <c r="R6" s="525"/>
      <c r="S6" s="5"/>
      <c r="T6" s="485">
        <v>1</v>
      </c>
      <c r="U6" s="525">
        <v>8</v>
      </c>
      <c r="V6" s="525" t="s">
        <v>399</v>
      </c>
      <c r="W6" s="535" t="s">
        <v>392</v>
      </c>
      <c r="X6" s="526"/>
      <c r="Y6" s="5"/>
      <c r="Z6" s="6">
        <v>1</v>
      </c>
      <c r="AA6" s="536">
        <v>17</v>
      </c>
      <c r="AB6" s="539" t="s">
        <v>117</v>
      </c>
      <c r="AC6" s="540" t="s">
        <v>130</v>
      </c>
      <c r="AD6" s="536" t="s">
        <v>37</v>
      </c>
    </row>
    <row r="7" spans="2:30" s="3" customFormat="1" ht="23.25" customHeight="1" thickBot="1" x14ac:dyDescent="0.3">
      <c r="B7" s="492">
        <v>2</v>
      </c>
      <c r="C7" s="514">
        <v>2</v>
      </c>
      <c r="D7" s="497" t="s">
        <v>305</v>
      </c>
      <c r="E7" s="497" t="s">
        <v>302</v>
      </c>
      <c r="F7" s="498"/>
      <c r="G7" s="5"/>
      <c r="H7" s="531">
        <v>2</v>
      </c>
      <c r="I7" s="530">
        <v>4</v>
      </c>
      <c r="J7" s="525" t="s">
        <v>370</v>
      </c>
      <c r="K7" s="535" t="s">
        <v>42</v>
      </c>
      <c r="L7" s="525" t="s">
        <v>37</v>
      </c>
      <c r="M7" s="5"/>
      <c r="N7" s="486">
        <v>2</v>
      </c>
      <c r="O7" s="525">
        <v>2</v>
      </c>
      <c r="P7" s="525" t="s">
        <v>381</v>
      </c>
      <c r="Q7" s="535" t="s">
        <v>226</v>
      </c>
      <c r="R7" s="525"/>
      <c r="S7" s="5"/>
      <c r="T7" s="486">
        <v>2</v>
      </c>
      <c r="U7" s="525">
        <v>31</v>
      </c>
      <c r="V7" s="525" t="s">
        <v>400</v>
      </c>
      <c r="W7" s="535" t="s">
        <v>260</v>
      </c>
      <c r="X7" s="526"/>
      <c r="Y7" s="5"/>
      <c r="Z7" s="7">
        <v>2</v>
      </c>
      <c r="AA7" s="536">
        <v>10</v>
      </c>
      <c r="AB7" s="536" t="s">
        <v>112</v>
      </c>
      <c r="AC7" s="541" t="s">
        <v>125</v>
      </c>
      <c r="AD7" s="536" t="s">
        <v>38</v>
      </c>
    </row>
    <row r="8" spans="2:30" s="3" customFormat="1" ht="23.25" customHeight="1" thickBot="1" x14ac:dyDescent="0.3">
      <c r="B8" s="492">
        <v>3</v>
      </c>
      <c r="C8" s="514">
        <v>1</v>
      </c>
      <c r="D8" s="499" t="s">
        <v>306</v>
      </c>
      <c r="E8" s="497" t="s">
        <v>303</v>
      </c>
      <c r="F8" s="498"/>
      <c r="G8" s="5"/>
      <c r="H8" s="531">
        <v>3</v>
      </c>
      <c r="I8" s="530">
        <v>7</v>
      </c>
      <c r="J8" s="525" t="s">
        <v>371</v>
      </c>
      <c r="K8" s="535" t="s">
        <v>39</v>
      </c>
      <c r="L8" s="525" t="s">
        <v>38</v>
      </c>
      <c r="M8" s="5"/>
      <c r="N8" s="486">
        <v>3</v>
      </c>
      <c r="O8" s="525">
        <v>4</v>
      </c>
      <c r="P8" s="525" t="s">
        <v>382</v>
      </c>
      <c r="Q8" s="535" t="s">
        <v>359</v>
      </c>
      <c r="R8" s="525"/>
      <c r="S8" s="5"/>
      <c r="T8" s="486">
        <v>3</v>
      </c>
      <c r="U8" s="525">
        <v>34</v>
      </c>
      <c r="V8" s="525" t="s">
        <v>91</v>
      </c>
      <c r="W8" s="535" t="s">
        <v>103</v>
      </c>
      <c r="X8" s="526"/>
      <c r="Y8" s="5"/>
      <c r="Z8" s="7">
        <v>3</v>
      </c>
      <c r="AA8" s="536">
        <v>33</v>
      </c>
      <c r="AB8" s="536" t="s">
        <v>111</v>
      </c>
      <c r="AC8" s="540" t="s">
        <v>124</v>
      </c>
      <c r="AD8" s="536"/>
    </row>
    <row r="9" spans="2:30" s="3" customFormat="1" ht="23.25" customHeight="1" thickBot="1" x14ac:dyDescent="0.3">
      <c r="B9" s="492">
        <v>4</v>
      </c>
      <c r="C9" s="514">
        <v>7</v>
      </c>
      <c r="D9" s="499" t="s">
        <v>21</v>
      </c>
      <c r="E9" s="497" t="s">
        <v>28</v>
      </c>
      <c r="F9" s="498"/>
      <c r="G9" s="5"/>
      <c r="H9" s="531">
        <v>4</v>
      </c>
      <c r="I9" s="530">
        <v>8</v>
      </c>
      <c r="J9" s="525" t="s">
        <v>372</v>
      </c>
      <c r="K9" s="535" t="s">
        <v>367</v>
      </c>
      <c r="L9" s="525"/>
      <c r="M9" s="5"/>
      <c r="N9" s="486">
        <v>4</v>
      </c>
      <c r="O9" s="525">
        <v>6</v>
      </c>
      <c r="P9" s="525" t="s">
        <v>53</v>
      </c>
      <c r="Q9" s="535" t="s">
        <v>70</v>
      </c>
      <c r="R9" s="525"/>
      <c r="S9" s="5"/>
      <c r="T9" s="486">
        <v>4</v>
      </c>
      <c r="U9" s="525">
        <v>47</v>
      </c>
      <c r="V9" s="525" t="s">
        <v>83</v>
      </c>
      <c r="W9" s="535" t="s">
        <v>95</v>
      </c>
      <c r="X9" s="526"/>
      <c r="Y9" s="5"/>
      <c r="Z9" s="7">
        <v>4</v>
      </c>
      <c r="AA9" s="536">
        <v>42</v>
      </c>
      <c r="AB9" s="536" t="s">
        <v>413</v>
      </c>
      <c r="AC9" s="540" t="s">
        <v>409</v>
      </c>
      <c r="AD9" s="536"/>
    </row>
    <row r="10" spans="2:30" s="3" customFormat="1" ht="23.25" customHeight="1" thickBot="1" x14ac:dyDescent="0.3">
      <c r="B10" s="492">
        <v>5</v>
      </c>
      <c r="C10" s="514">
        <v>8</v>
      </c>
      <c r="D10" s="497" t="s">
        <v>22</v>
      </c>
      <c r="E10" s="497" t="s">
        <v>29</v>
      </c>
      <c r="F10" s="497" t="s">
        <v>37</v>
      </c>
      <c r="G10" s="5"/>
      <c r="H10" s="531">
        <v>5</v>
      </c>
      <c r="I10" s="530">
        <v>13</v>
      </c>
      <c r="J10" s="525" t="s">
        <v>373</v>
      </c>
      <c r="K10" s="535" t="s">
        <v>41</v>
      </c>
      <c r="L10" s="525"/>
      <c r="M10" s="5"/>
      <c r="N10" s="486">
        <v>5</v>
      </c>
      <c r="O10" s="525">
        <v>7</v>
      </c>
      <c r="P10" s="525" t="s">
        <v>58</v>
      </c>
      <c r="Q10" s="535" t="s">
        <v>75</v>
      </c>
      <c r="R10" s="525"/>
      <c r="S10" s="5"/>
      <c r="T10" s="486">
        <v>5</v>
      </c>
      <c r="U10" s="525">
        <v>12</v>
      </c>
      <c r="V10" s="525" t="s">
        <v>90</v>
      </c>
      <c r="W10" s="535" t="s">
        <v>102</v>
      </c>
      <c r="X10" s="526"/>
      <c r="Y10" s="5"/>
      <c r="Z10" s="7">
        <v>5</v>
      </c>
      <c r="AA10" s="536">
        <v>2</v>
      </c>
      <c r="AB10" s="536" t="s">
        <v>109</v>
      </c>
      <c r="AC10" s="540" t="s">
        <v>120</v>
      </c>
      <c r="AD10" s="536"/>
    </row>
    <row r="11" spans="2:30" s="3" customFormat="1" ht="23.25" customHeight="1" thickBot="1" x14ac:dyDescent="0.3">
      <c r="B11" s="492">
        <v>6</v>
      </c>
      <c r="C11" s="514">
        <v>11</v>
      </c>
      <c r="D11" s="497" t="s">
        <v>25</v>
      </c>
      <c r="E11" s="497" t="s">
        <v>32</v>
      </c>
      <c r="F11" s="498"/>
      <c r="G11" s="5"/>
      <c r="H11" s="531">
        <v>6</v>
      </c>
      <c r="I11" s="530">
        <v>22</v>
      </c>
      <c r="J11" s="525" t="s">
        <v>374</v>
      </c>
      <c r="K11" s="535" t="s">
        <v>49</v>
      </c>
      <c r="L11" s="525"/>
      <c r="M11" s="5"/>
      <c r="N11" s="486">
        <v>6</v>
      </c>
      <c r="O11" s="525">
        <v>8</v>
      </c>
      <c r="P11" s="525" t="s">
        <v>56</v>
      </c>
      <c r="Q11" s="535" t="s">
        <v>73</v>
      </c>
      <c r="R11" s="525"/>
      <c r="S11" s="5"/>
      <c r="T11" s="486">
        <v>6</v>
      </c>
      <c r="U11" s="525">
        <v>24</v>
      </c>
      <c r="V11" s="525" t="s">
        <v>94</v>
      </c>
      <c r="W11" s="535" t="s">
        <v>107</v>
      </c>
      <c r="X11" s="526"/>
      <c r="Y11" s="5"/>
      <c r="Z11" s="7">
        <v>6</v>
      </c>
      <c r="AA11" s="536">
        <v>34</v>
      </c>
      <c r="AB11" s="536" t="s">
        <v>414</v>
      </c>
      <c r="AC11" s="540" t="s">
        <v>224</v>
      </c>
      <c r="AD11" s="536"/>
    </row>
    <row r="12" spans="2:30" s="3" customFormat="1" ht="23.25" customHeight="1" thickBot="1" x14ac:dyDescent="0.3">
      <c r="B12" s="492">
        <v>7</v>
      </c>
      <c r="C12" s="514">
        <v>16</v>
      </c>
      <c r="D12" s="497" t="s">
        <v>307</v>
      </c>
      <c r="E12" s="497" t="s">
        <v>294</v>
      </c>
      <c r="F12" s="498"/>
      <c r="G12" s="5"/>
      <c r="H12" s="531">
        <v>7</v>
      </c>
      <c r="I12" s="530">
        <v>24</v>
      </c>
      <c r="J12" s="525" t="s">
        <v>368</v>
      </c>
      <c r="K12" s="535" t="s">
        <v>361</v>
      </c>
      <c r="L12" s="525"/>
      <c r="M12" s="5"/>
      <c r="N12" s="486">
        <v>7</v>
      </c>
      <c r="O12" s="525">
        <v>10</v>
      </c>
      <c r="P12" s="525" t="s">
        <v>383</v>
      </c>
      <c r="Q12" s="535" t="s">
        <v>388</v>
      </c>
      <c r="R12" s="525"/>
      <c r="S12" s="5"/>
      <c r="T12" s="486">
        <v>7</v>
      </c>
      <c r="U12" s="525">
        <v>33</v>
      </c>
      <c r="V12" s="525" t="s">
        <v>401</v>
      </c>
      <c r="W12" s="535" t="s">
        <v>393</v>
      </c>
      <c r="X12" s="526"/>
      <c r="Y12" s="5"/>
      <c r="Z12" s="7">
        <v>7</v>
      </c>
      <c r="AA12" s="536">
        <v>24</v>
      </c>
      <c r="AB12" s="536" t="s">
        <v>415</v>
      </c>
      <c r="AC12" s="540" t="s">
        <v>121</v>
      </c>
      <c r="AD12" s="536"/>
    </row>
    <row r="13" spans="2:30" s="3" customFormat="1" ht="23.25" customHeight="1" thickBot="1" x14ac:dyDescent="0.3">
      <c r="B13" s="492">
        <v>8</v>
      </c>
      <c r="C13" s="514">
        <v>17</v>
      </c>
      <c r="D13" s="497" t="s">
        <v>23</v>
      </c>
      <c r="E13" s="497" t="s">
        <v>30</v>
      </c>
      <c r="F13" s="497" t="s">
        <v>38</v>
      </c>
      <c r="G13" s="5"/>
      <c r="H13" s="531">
        <v>8</v>
      </c>
      <c r="I13" s="530">
        <v>25</v>
      </c>
      <c r="J13" s="525" t="s">
        <v>365</v>
      </c>
      <c r="K13" s="535" t="s">
        <v>46</v>
      </c>
      <c r="L13" s="525"/>
      <c r="M13" s="5"/>
      <c r="N13" s="486">
        <v>8</v>
      </c>
      <c r="O13" s="525">
        <v>11</v>
      </c>
      <c r="P13" s="525" t="s">
        <v>52</v>
      </c>
      <c r="Q13" s="535" t="s">
        <v>68</v>
      </c>
      <c r="R13" s="525"/>
      <c r="S13" s="5"/>
      <c r="T13" s="486">
        <v>8</v>
      </c>
      <c r="U13" s="525">
        <v>1</v>
      </c>
      <c r="V13" s="525" t="s">
        <v>402</v>
      </c>
      <c r="W13" s="535" t="s">
        <v>394</v>
      </c>
      <c r="X13" s="526"/>
      <c r="Y13" s="5"/>
      <c r="Z13" s="7">
        <v>8</v>
      </c>
      <c r="AA13" s="536">
        <v>12</v>
      </c>
      <c r="AB13" s="536" t="s">
        <v>416</v>
      </c>
      <c r="AC13" s="540" t="s">
        <v>410</v>
      </c>
      <c r="AD13" s="536"/>
    </row>
    <row r="14" spans="2:30" s="3" customFormat="1" ht="23.25" customHeight="1" thickBot="1" x14ac:dyDescent="0.3">
      <c r="B14" s="492">
        <v>9</v>
      </c>
      <c r="C14" s="514">
        <v>1</v>
      </c>
      <c r="D14" s="497" t="s">
        <v>308</v>
      </c>
      <c r="E14" s="497" t="s">
        <v>295</v>
      </c>
      <c r="F14" s="498"/>
      <c r="G14" s="5"/>
      <c r="H14" s="531">
        <v>9</v>
      </c>
      <c r="I14" s="530">
        <v>36</v>
      </c>
      <c r="J14" s="525" t="s">
        <v>375</v>
      </c>
      <c r="K14" s="535" t="s">
        <v>362</v>
      </c>
      <c r="L14" s="525"/>
      <c r="M14" s="5"/>
      <c r="N14" s="486">
        <v>9</v>
      </c>
      <c r="O14" s="525">
        <v>12</v>
      </c>
      <c r="P14" s="525" t="s">
        <v>64</v>
      </c>
      <c r="Q14" s="535" t="s">
        <v>80</v>
      </c>
      <c r="R14" s="525"/>
      <c r="S14" s="5"/>
      <c r="T14" s="486">
        <v>9</v>
      </c>
      <c r="U14" s="525">
        <v>17</v>
      </c>
      <c r="V14" s="525" t="s">
        <v>93</v>
      </c>
      <c r="W14" s="535" t="s">
        <v>106</v>
      </c>
      <c r="X14" s="526"/>
      <c r="Y14" s="5"/>
      <c r="Z14" s="7">
        <v>9</v>
      </c>
      <c r="AA14" s="536">
        <v>23</v>
      </c>
      <c r="AB14" s="536" t="s">
        <v>210</v>
      </c>
      <c r="AC14" s="540" t="s">
        <v>211</v>
      </c>
      <c r="AD14" s="536"/>
    </row>
    <row r="15" spans="2:30" s="3" customFormat="1" ht="23.25" customHeight="1" thickBot="1" x14ac:dyDescent="0.3">
      <c r="B15" s="492">
        <v>10</v>
      </c>
      <c r="C15" s="514">
        <v>23</v>
      </c>
      <c r="D15" s="497" t="s">
        <v>309</v>
      </c>
      <c r="E15" s="497" t="s">
        <v>36</v>
      </c>
      <c r="F15" s="497" t="s">
        <v>315</v>
      </c>
      <c r="G15" s="5"/>
      <c r="H15" s="531">
        <v>10</v>
      </c>
      <c r="I15" s="530">
        <v>45</v>
      </c>
      <c r="J15" s="525" t="s">
        <v>376</v>
      </c>
      <c r="K15" s="535" t="s">
        <v>357</v>
      </c>
      <c r="L15" s="525"/>
      <c r="M15" s="5"/>
      <c r="N15" s="486">
        <v>10</v>
      </c>
      <c r="O15" s="525">
        <v>17</v>
      </c>
      <c r="P15" s="525" t="s">
        <v>55</v>
      </c>
      <c r="Q15" s="535" t="s">
        <v>72</v>
      </c>
      <c r="R15" s="525"/>
      <c r="S15" s="5"/>
      <c r="T15" s="486">
        <v>10</v>
      </c>
      <c r="U15" s="525">
        <v>14</v>
      </c>
      <c r="V15" s="525" t="s">
        <v>87</v>
      </c>
      <c r="W15" s="535" t="s">
        <v>99</v>
      </c>
      <c r="X15" s="526"/>
      <c r="Y15" s="5"/>
      <c r="Z15" s="7">
        <v>10</v>
      </c>
      <c r="AA15" s="536">
        <v>18</v>
      </c>
      <c r="AB15" s="536" t="s">
        <v>417</v>
      </c>
      <c r="AC15" s="540" t="s">
        <v>123</v>
      </c>
      <c r="AD15" s="536"/>
    </row>
    <row r="16" spans="2:30" s="3" customFormat="1" ht="23.25" customHeight="1" thickBot="1" x14ac:dyDescent="0.3">
      <c r="B16" s="492">
        <v>11</v>
      </c>
      <c r="C16" s="514">
        <v>27</v>
      </c>
      <c r="D16" s="497" t="s">
        <v>24</v>
      </c>
      <c r="E16" s="497" t="s">
        <v>31</v>
      </c>
      <c r="F16" s="498"/>
      <c r="G16" s="5"/>
      <c r="H16" s="531">
        <v>11</v>
      </c>
      <c r="I16" s="530">
        <v>49</v>
      </c>
      <c r="J16" s="525" t="s">
        <v>377</v>
      </c>
      <c r="K16" s="535" t="s">
        <v>227</v>
      </c>
      <c r="L16" s="525"/>
      <c r="M16" s="5"/>
      <c r="N16" s="486">
        <v>11</v>
      </c>
      <c r="O16" s="525">
        <v>21</v>
      </c>
      <c r="P16" s="525" t="s">
        <v>384</v>
      </c>
      <c r="Q16" s="535" t="s">
        <v>66</v>
      </c>
      <c r="R16" s="525" t="s">
        <v>37</v>
      </c>
      <c r="S16" s="5"/>
      <c r="T16" s="486">
        <v>11</v>
      </c>
      <c r="U16" s="525">
        <v>29</v>
      </c>
      <c r="V16" s="525" t="s">
        <v>92</v>
      </c>
      <c r="W16" s="535" t="s">
        <v>104</v>
      </c>
      <c r="X16" s="526"/>
      <c r="Y16" s="5"/>
      <c r="Z16" s="7">
        <v>11</v>
      </c>
      <c r="AA16" s="536">
        <v>1</v>
      </c>
      <c r="AB16" s="536" t="s">
        <v>418</v>
      </c>
      <c r="AC16" s="542" t="s">
        <v>119</v>
      </c>
      <c r="AD16" s="536"/>
    </row>
    <row r="17" spans="2:30" s="3" customFormat="1" ht="23.25" customHeight="1" thickBot="1" x14ac:dyDescent="0.3">
      <c r="B17" s="492">
        <v>12</v>
      </c>
      <c r="C17" s="514">
        <v>28</v>
      </c>
      <c r="D17" s="497" t="s">
        <v>310</v>
      </c>
      <c r="E17" s="497" t="s">
        <v>296</v>
      </c>
      <c r="F17" s="498"/>
      <c r="G17" s="5"/>
      <c r="H17" s="531">
        <v>12</v>
      </c>
      <c r="I17" s="530">
        <v>61</v>
      </c>
      <c r="J17" s="525" t="s">
        <v>378</v>
      </c>
      <c r="K17" s="535" t="s">
        <v>45</v>
      </c>
      <c r="L17" s="525"/>
      <c r="M17" s="5"/>
      <c r="N17" s="486">
        <v>12</v>
      </c>
      <c r="O17" s="525">
        <v>26</v>
      </c>
      <c r="P17" s="525" t="s">
        <v>61</v>
      </c>
      <c r="Q17" s="535" t="s">
        <v>78</v>
      </c>
      <c r="R17" s="525"/>
      <c r="S17" s="5"/>
      <c r="T17" s="486">
        <v>12</v>
      </c>
      <c r="U17" s="525">
        <v>7</v>
      </c>
      <c r="V17" s="525" t="s">
        <v>84</v>
      </c>
      <c r="W17" s="535" t="s">
        <v>96</v>
      </c>
      <c r="X17" s="526"/>
      <c r="Y17" s="5"/>
      <c r="Z17" s="7">
        <v>12</v>
      </c>
      <c r="AA17" s="536">
        <v>28</v>
      </c>
      <c r="AB17" s="536" t="s">
        <v>116</v>
      </c>
      <c r="AC17" s="540" t="s">
        <v>129</v>
      </c>
      <c r="AD17" s="536"/>
    </row>
    <row r="18" spans="2:30" s="3" customFormat="1" ht="23.25" customHeight="1" thickBot="1" x14ac:dyDescent="0.3">
      <c r="B18" s="492">
        <v>13</v>
      </c>
      <c r="C18" s="514">
        <v>33</v>
      </c>
      <c r="D18" s="497" t="s">
        <v>311</v>
      </c>
      <c r="E18" s="497" t="s">
        <v>33</v>
      </c>
      <c r="F18" s="498"/>
      <c r="G18" s="5"/>
      <c r="H18" s="531">
        <v>13</v>
      </c>
      <c r="I18" s="530">
        <v>89</v>
      </c>
      <c r="J18" s="525" t="s">
        <v>379</v>
      </c>
      <c r="K18" s="535" t="s">
        <v>43</v>
      </c>
      <c r="L18" s="525" t="s">
        <v>38</v>
      </c>
      <c r="M18" s="5"/>
      <c r="N18" s="486">
        <v>13</v>
      </c>
      <c r="O18" s="525">
        <v>29</v>
      </c>
      <c r="P18" s="525" t="s">
        <v>225</v>
      </c>
      <c r="Q18" s="535" t="s">
        <v>67</v>
      </c>
      <c r="R18" s="525" t="s">
        <v>315</v>
      </c>
      <c r="S18" s="5"/>
      <c r="T18" s="486">
        <v>13</v>
      </c>
      <c r="U18" s="525">
        <v>11</v>
      </c>
      <c r="V18" s="525" t="s">
        <v>403</v>
      </c>
      <c r="W18" s="535" t="s">
        <v>105</v>
      </c>
      <c r="X18" s="526"/>
      <c r="Y18" s="5"/>
      <c r="Z18" s="7">
        <v>13</v>
      </c>
      <c r="AA18" s="536">
        <v>29</v>
      </c>
      <c r="AB18" s="536" t="s">
        <v>113</v>
      </c>
      <c r="AC18" s="540" t="s">
        <v>126</v>
      </c>
      <c r="AD18" s="536"/>
    </row>
    <row r="19" spans="2:30" s="3" customFormat="1" ht="23.25" customHeight="1" thickBot="1" x14ac:dyDescent="0.3">
      <c r="B19" s="492">
        <v>14</v>
      </c>
      <c r="C19" s="514">
        <v>47</v>
      </c>
      <c r="D19" s="497" t="s">
        <v>208</v>
      </c>
      <c r="E19" s="497" t="s">
        <v>297</v>
      </c>
      <c r="F19" s="498"/>
      <c r="G19" s="5"/>
      <c r="H19" s="531">
        <v>14</v>
      </c>
      <c r="I19" s="530">
        <v>11</v>
      </c>
      <c r="J19" s="525" t="s">
        <v>380</v>
      </c>
      <c r="K19" s="535" t="s">
        <v>356</v>
      </c>
      <c r="L19" s="525"/>
      <c r="M19" s="5"/>
      <c r="N19" s="486">
        <v>14</v>
      </c>
      <c r="O19" s="525">
        <v>32</v>
      </c>
      <c r="P19" s="525" t="s">
        <v>65</v>
      </c>
      <c r="Q19" s="535" t="s">
        <v>82</v>
      </c>
      <c r="R19" s="525"/>
      <c r="S19" s="5"/>
      <c r="T19" s="486">
        <v>14</v>
      </c>
      <c r="U19" s="525">
        <v>21</v>
      </c>
      <c r="V19" s="525" t="s">
        <v>86</v>
      </c>
      <c r="W19" s="535" t="s">
        <v>98</v>
      </c>
      <c r="X19" s="526"/>
      <c r="Y19" s="5"/>
      <c r="Z19" s="7">
        <v>14</v>
      </c>
      <c r="AA19" s="536">
        <v>44</v>
      </c>
      <c r="AB19" s="536" t="s">
        <v>115</v>
      </c>
      <c r="AC19" s="540" t="s">
        <v>128</v>
      </c>
      <c r="AD19" s="536" t="s">
        <v>315</v>
      </c>
    </row>
    <row r="20" spans="2:30" s="3" customFormat="1" ht="23.25" customHeight="1" thickBot="1" x14ac:dyDescent="0.3">
      <c r="B20" s="492">
        <v>15</v>
      </c>
      <c r="C20" s="514">
        <v>51</v>
      </c>
      <c r="D20" s="497" t="s">
        <v>26</v>
      </c>
      <c r="E20" s="497" t="s">
        <v>34</v>
      </c>
      <c r="F20" s="498"/>
      <c r="G20" s="5"/>
      <c r="H20" s="531">
        <v>15</v>
      </c>
      <c r="I20" s="530">
        <v>99</v>
      </c>
      <c r="J20" s="525" t="s">
        <v>366</v>
      </c>
      <c r="K20" s="535" t="s">
        <v>360</v>
      </c>
      <c r="L20" s="525"/>
      <c r="M20" s="5"/>
      <c r="N20" s="486">
        <v>15</v>
      </c>
      <c r="O20" s="525">
        <v>42</v>
      </c>
      <c r="P20" s="525" t="s">
        <v>60</v>
      </c>
      <c r="Q20" s="535" t="s">
        <v>77</v>
      </c>
      <c r="R20" s="525"/>
      <c r="S20" s="5"/>
      <c r="T20" s="486">
        <v>15</v>
      </c>
      <c r="U20" s="525">
        <v>80</v>
      </c>
      <c r="V20" s="525" t="s">
        <v>404</v>
      </c>
      <c r="W20" s="535" t="s">
        <v>100</v>
      </c>
      <c r="X20" s="526"/>
      <c r="Y20" s="5"/>
      <c r="Z20" s="7">
        <v>15</v>
      </c>
      <c r="AA20" s="536">
        <v>9</v>
      </c>
      <c r="AB20" s="536" t="s">
        <v>114</v>
      </c>
      <c r="AC20" s="540" t="s">
        <v>127</v>
      </c>
      <c r="AD20" s="536"/>
    </row>
    <row r="21" spans="2:30" s="3" customFormat="1" ht="23.25" customHeight="1" thickBot="1" x14ac:dyDescent="0.3">
      <c r="B21" s="492">
        <v>16</v>
      </c>
      <c r="C21" s="514">
        <v>52</v>
      </c>
      <c r="D21" s="499" t="s">
        <v>312</v>
      </c>
      <c r="E21" s="497" t="s">
        <v>298</v>
      </c>
      <c r="F21" s="498"/>
      <c r="G21" s="5"/>
      <c r="H21" s="529">
        <v>16</v>
      </c>
      <c r="I21" s="522"/>
      <c r="J21" s="523"/>
      <c r="K21" s="523"/>
      <c r="L21" s="524"/>
      <c r="M21" s="5"/>
      <c r="N21" s="486">
        <v>16</v>
      </c>
      <c r="O21" s="525">
        <v>44</v>
      </c>
      <c r="P21" s="525" t="s">
        <v>57</v>
      </c>
      <c r="Q21" s="535" t="s">
        <v>74</v>
      </c>
      <c r="R21" s="525"/>
      <c r="S21" s="5"/>
      <c r="T21" s="486">
        <v>16</v>
      </c>
      <c r="U21" s="525">
        <v>9</v>
      </c>
      <c r="V21" s="525" t="s">
        <v>85</v>
      </c>
      <c r="W21" s="535" t="s">
        <v>97</v>
      </c>
      <c r="X21" s="526"/>
      <c r="Y21" s="5"/>
      <c r="Z21" s="7">
        <v>16</v>
      </c>
      <c r="AA21" s="536">
        <v>3</v>
      </c>
      <c r="AB21" s="536" t="s">
        <v>419</v>
      </c>
      <c r="AC21" s="540" t="s">
        <v>132</v>
      </c>
      <c r="AD21" s="536"/>
    </row>
    <row r="22" spans="2:30" s="3" customFormat="1" ht="23.25" customHeight="1" thickBot="1" x14ac:dyDescent="0.3">
      <c r="B22" s="517">
        <v>17</v>
      </c>
      <c r="C22" s="514">
        <v>63</v>
      </c>
      <c r="D22" s="497" t="s">
        <v>27</v>
      </c>
      <c r="E22" s="497" t="s">
        <v>35</v>
      </c>
      <c r="F22" s="498"/>
      <c r="G22" s="5"/>
      <c r="H22" s="8">
        <v>17</v>
      </c>
      <c r="I22" s="9"/>
      <c r="J22" s="498"/>
      <c r="K22" s="10"/>
      <c r="L22" s="11"/>
      <c r="M22" s="5"/>
      <c r="N22" s="486">
        <v>17</v>
      </c>
      <c r="O22" s="525">
        <v>71</v>
      </c>
      <c r="P22" s="525" t="s">
        <v>54</v>
      </c>
      <c r="Q22" s="535" t="s">
        <v>71</v>
      </c>
      <c r="R22" s="525" t="s">
        <v>38</v>
      </c>
      <c r="S22" s="5"/>
      <c r="T22" s="486">
        <v>17</v>
      </c>
      <c r="U22" s="525">
        <v>23</v>
      </c>
      <c r="V22" s="525" t="s">
        <v>89</v>
      </c>
      <c r="W22" s="535" t="s">
        <v>395</v>
      </c>
      <c r="X22" s="526"/>
      <c r="Y22" s="5"/>
      <c r="Z22" s="16">
        <v>17</v>
      </c>
      <c r="AA22" s="536">
        <v>51</v>
      </c>
      <c r="AB22" s="536" t="s">
        <v>88</v>
      </c>
      <c r="AC22" s="540" t="s">
        <v>101</v>
      </c>
      <c r="AD22" s="536"/>
    </row>
    <row r="23" spans="2:30" s="3" customFormat="1" ht="23.25" customHeight="1" thickBot="1" x14ac:dyDescent="0.3">
      <c r="B23" s="492">
        <v>18</v>
      </c>
      <c r="C23" s="514">
        <v>31</v>
      </c>
      <c r="D23" s="497" t="s">
        <v>313</v>
      </c>
      <c r="E23" s="497" t="s">
        <v>299</v>
      </c>
      <c r="F23" s="498"/>
      <c r="G23" s="5"/>
      <c r="H23" s="8">
        <v>18</v>
      </c>
      <c r="I23" s="9"/>
      <c r="J23" s="10"/>
      <c r="K23" s="10"/>
      <c r="L23" s="11"/>
      <c r="M23" s="5"/>
      <c r="N23" s="486">
        <v>18</v>
      </c>
      <c r="O23" s="525">
        <v>85</v>
      </c>
      <c r="P23" s="525" t="s">
        <v>215</v>
      </c>
      <c r="Q23" s="535" t="s">
        <v>69</v>
      </c>
      <c r="R23" s="525"/>
      <c r="S23" s="5"/>
      <c r="T23" s="487">
        <v>18</v>
      </c>
      <c r="U23" s="525">
        <v>26</v>
      </c>
      <c r="V23" s="525" t="s">
        <v>405</v>
      </c>
      <c r="W23" s="535" t="s">
        <v>396</v>
      </c>
      <c r="X23" s="526"/>
      <c r="Y23" s="5"/>
      <c r="Z23" s="6">
        <v>18</v>
      </c>
      <c r="AA23" s="536">
        <v>5</v>
      </c>
      <c r="AB23" s="536" t="s">
        <v>420</v>
      </c>
      <c r="AC23" s="540" t="s">
        <v>411</v>
      </c>
      <c r="AD23" s="536"/>
    </row>
    <row r="24" spans="2:30" s="3" customFormat="1" ht="23.25" customHeight="1" thickBot="1" x14ac:dyDescent="0.3">
      <c r="B24" s="492">
        <v>19</v>
      </c>
      <c r="C24" s="515">
        <v>54</v>
      </c>
      <c r="D24" s="497" t="s">
        <v>314</v>
      </c>
      <c r="E24" s="497" t="s">
        <v>300</v>
      </c>
      <c r="F24" s="500"/>
      <c r="G24" s="5"/>
      <c r="H24" s="8">
        <v>19</v>
      </c>
      <c r="I24" s="9"/>
      <c r="J24" s="10"/>
      <c r="K24" s="10"/>
      <c r="L24" s="11"/>
      <c r="M24" s="5"/>
      <c r="N24" s="486">
        <v>19</v>
      </c>
      <c r="O24" s="525">
        <v>91</v>
      </c>
      <c r="P24" s="525" t="s">
        <v>59</v>
      </c>
      <c r="Q24" s="535" t="s">
        <v>76</v>
      </c>
      <c r="R24" s="525"/>
      <c r="S24" s="5"/>
      <c r="T24" s="485">
        <v>19</v>
      </c>
      <c r="U24" s="525">
        <v>22</v>
      </c>
      <c r="V24" s="525" t="s">
        <v>406</v>
      </c>
      <c r="W24" s="535" t="s">
        <v>397</v>
      </c>
      <c r="X24" s="527"/>
      <c r="Y24" s="5"/>
      <c r="Z24" s="7">
        <v>19</v>
      </c>
      <c r="AA24" s="536">
        <v>87</v>
      </c>
      <c r="AB24" s="536" t="s">
        <v>110</v>
      </c>
      <c r="AC24" s="540" t="s">
        <v>122</v>
      </c>
      <c r="AD24" s="536"/>
    </row>
    <row r="25" spans="2:30" s="3" customFormat="1" ht="23.25" customHeight="1" thickBot="1" x14ac:dyDescent="0.3">
      <c r="B25" s="492">
        <v>20</v>
      </c>
      <c r="C25" s="476"/>
      <c r="D25" s="477"/>
      <c r="E25" s="477"/>
      <c r="F25" s="483"/>
      <c r="G25" s="5"/>
      <c r="H25" s="8">
        <v>20</v>
      </c>
      <c r="I25" s="9"/>
      <c r="J25" s="10"/>
      <c r="K25" s="10"/>
      <c r="L25" s="11"/>
      <c r="M25" s="5"/>
      <c r="N25" s="486">
        <v>20</v>
      </c>
      <c r="O25" s="525">
        <v>5</v>
      </c>
      <c r="P25" s="525" t="s">
        <v>118</v>
      </c>
      <c r="Q25" s="535" t="s">
        <v>131</v>
      </c>
      <c r="R25" s="525"/>
      <c r="S25" s="5"/>
      <c r="T25" s="485">
        <v>20</v>
      </c>
      <c r="U25" s="525">
        <v>17</v>
      </c>
      <c r="V25" s="525" t="s">
        <v>407</v>
      </c>
      <c r="W25" s="535" t="s">
        <v>261</v>
      </c>
      <c r="X25" s="527"/>
      <c r="Y25" s="5"/>
      <c r="Z25" s="7">
        <v>20</v>
      </c>
      <c r="AA25" s="536"/>
      <c r="AB25" s="536" t="s">
        <v>421</v>
      </c>
      <c r="AC25" s="540" t="s">
        <v>412</v>
      </c>
      <c r="AD25" s="536"/>
    </row>
    <row r="26" spans="2:30" s="3" customFormat="1" ht="23.25" customHeight="1" x14ac:dyDescent="0.25">
      <c r="B26" s="492">
        <v>21</v>
      </c>
      <c r="C26" s="478"/>
      <c r="D26" s="479"/>
      <c r="E26" s="479"/>
      <c r="F26" s="484"/>
      <c r="G26" s="5"/>
      <c r="H26" s="8">
        <v>21</v>
      </c>
      <c r="I26" s="9"/>
      <c r="J26" s="10"/>
      <c r="K26" s="10"/>
      <c r="L26" s="11"/>
      <c r="M26" s="5"/>
      <c r="N26" s="486">
        <v>21</v>
      </c>
      <c r="O26" s="525">
        <v>57</v>
      </c>
      <c r="P26" s="525" t="s">
        <v>62</v>
      </c>
      <c r="Q26" s="535" t="s">
        <v>389</v>
      </c>
      <c r="R26" s="525"/>
      <c r="S26" s="5"/>
      <c r="T26" s="537">
        <v>21</v>
      </c>
      <c r="U26" s="525">
        <v>69</v>
      </c>
      <c r="V26" s="525" t="s">
        <v>408</v>
      </c>
      <c r="W26" s="535" t="s">
        <v>398</v>
      </c>
      <c r="X26" s="538"/>
      <c r="Y26" s="5"/>
      <c r="Z26" s="7">
        <v>21</v>
      </c>
      <c r="AA26" s="478"/>
      <c r="AB26" s="479"/>
      <c r="AC26" s="479"/>
      <c r="AD26" s="484"/>
    </row>
    <row r="27" spans="2:30" s="3" customFormat="1" ht="23.25" customHeight="1" x14ac:dyDescent="0.25">
      <c r="B27" s="492">
        <v>22</v>
      </c>
      <c r="C27" s="478"/>
      <c r="D27" s="479"/>
      <c r="E27" s="479"/>
      <c r="F27" s="484"/>
      <c r="G27" s="5"/>
      <c r="H27" s="8">
        <v>22</v>
      </c>
      <c r="I27" s="9"/>
      <c r="J27" s="10"/>
      <c r="K27" s="10"/>
      <c r="L27" s="11"/>
      <c r="M27" s="5"/>
      <c r="N27" s="486">
        <v>22</v>
      </c>
      <c r="O27" s="525">
        <v>45</v>
      </c>
      <c r="P27" s="525" t="s">
        <v>385</v>
      </c>
      <c r="Q27" s="535" t="s">
        <v>390</v>
      </c>
      <c r="R27" s="525"/>
      <c r="S27" s="5"/>
      <c r="T27" s="8">
        <v>22</v>
      </c>
      <c r="U27" s="522"/>
      <c r="V27" s="523"/>
      <c r="W27" s="523"/>
      <c r="X27" s="524" t="s">
        <v>20</v>
      </c>
      <c r="Y27" s="5"/>
      <c r="Z27" s="7">
        <v>22</v>
      </c>
      <c r="AA27" s="9"/>
      <c r="AB27" s="113"/>
      <c r="AC27" s="10"/>
      <c r="AD27" s="11"/>
    </row>
    <row r="28" spans="2:30" s="3" customFormat="1" ht="23.25" customHeight="1" x14ac:dyDescent="0.25">
      <c r="B28" s="492">
        <v>23</v>
      </c>
      <c r="C28" s="478"/>
      <c r="D28" s="479"/>
      <c r="E28" s="479"/>
      <c r="F28" s="484"/>
      <c r="G28" s="5"/>
      <c r="H28" s="8">
        <v>23</v>
      </c>
      <c r="I28" s="9"/>
      <c r="J28" s="10"/>
      <c r="K28" s="10"/>
      <c r="L28" s="11"/>
      <c r="M28" s="5"/>
      <c r="N28" s="486">
        <v>23</v>
      </c>
      <c r="O28" s="525">
        <v>90</v>
      </c>
      <c r="P28" s="525" t="s">
        <v>386</v>
      </c>
      <c r="Q28" s="535" t="s">
        <v>353</v>
      </c>
      <c r="R28" s="525"/>
      <c r="S28" s="5"/>
      <c r="T28" s="8">
        <v>23</v>
      </c>
      <c r="U28" s="9"/>
      <c r="V28" s="10"/>
      <c r="W28" s="10"/>
      <c r="X28" s="11"/>
      <c r="Y28" s="5"/>
      <c r="Z28" s="7">
        <v>23</v>
      </c>
      <c r="AA28" s="9"/>
      <c r="AB28" s="10"/>
      <c r="AC28" s="10"/>
      <c r="AD28" s="11"/>
    </row>
    <row r="29" spans="2:30" s="3" customFormat="1" ht="23.25" customHeight="1" thickBot="1" x14ac:dyDescent="0.3">
      <c r="B29" s="492">
        <v>24</v>
      </c>
      <c r="C29" s="9"/>
      <c r="D29" s="10"/>
      <c r="E29" s="10"/>
      <c r="F29" s="33"/>
      <c r="G29" s="5"/>
      <c r="H29" s="8">
        <v>24</v>
      </c>
      <c r="I29" s="9"/>
      <c r="J29" s="10"/>
      <c r="K29" s="10"/>
      <c r="L29" s="11"/>
      <c r="M29" s="5"/>
      <c r="N29" s="487">
        <v>24</v>
      </c>
      <c r="O29" s="525">
        <v>18</v>
      </c>
      <c r="P29" s="525" t="s">
        <v>387</v>
      </c>
      <c r="Q29" s="535" t="s">
        <v>352</v>
      </c>
      <c r="R29" s="525"/>
      <c r="S29" s="5"/>
      <c r="T29" s="8">
        <v>24</v>
      </c>
      <c r="U29" s="9"/>
      <c r="V29" s="10"/>
      <c r="W29" s="10"/>
      <c r="X29" s="11"/>
      <c r="Y29" s="5"/>
      <c r="Z29" s="7">
        <v>24</v>
      </c>
      <c r="AA29" s="9"/>
      <c r="AB29" s="10"/>
      <c r="AC29" s="10"/>
      <c r="AD29" s="11"/>
    </row>
    <row r="30" spans="2:30" s="3" customFormat="1" ht="23.25" customHeight="1" x14ac:dyDescent="0.25">
      <c r="B30" s="492">
        <v>25</v>
      </c>
      <c r="C30" s="9"/>
      <c r="D30" s="10"/>
      <c r="E30" s="10"/>
      <c r="F30" s="33"/>
      <c r="G30" s="5"/>
      <c r="H30" s="8">
        <v>25</v>
      </c>
      <c r="I30" s="9"/>
      <c r="J30" s="10"/>
      <c r="K30" s="10"/>
      <c r="L30" s="11"/>
      <c r="M30" s="5"/>
      <c r="N30" s="490">
        <v>25</v>
      </c>
      <c r="O30" s="526"/>
      <c r="P30" s="526"/>
      <c r="Q30" s="526"/>
      <c r="R30" s="527"/>
      <c r="S30" s="5"/>
      <c r="T30" s="8">
        <v>25</v>
      </c>
      <c r="U30" s="9"/>
      <c r="V30" s="10"/>
      <c r="W30" s="10"/>
      <c r="X30" s="11"/>
      <c r="Y30" s="5"/>
      <c r="Z30" s="7">
        <v>25</v>
      </c>
      <c r="AA30" s="9"/>
      <c r="AB30" s="10"/>
      <c r="AC30" s="10"/>
      <c r="AD30" s="11"/>
    </row>
    <row r="31" spans="2:30" s="3" customFormat="1" ht="23.25" customHeight="1" x14ac:dyDescent="0.25">
      <c r="B31" s="492">
        <v>26</v>
      </c>
      <c r="C31" s="9"/>
      <c r="D31" s="10"/>
      <c r="E31" s="10"/>
      <c r="F31" s="33"/>
      <c r="G31" s="5"/>
      <c r="H31" s="8">
        <v>26</v>
      </c>
      <c r="I31" s="9"/>
      <c r="J31" s="10"/>
      <c r="K31" s="10"/>
      <c r="L31" s="11"/>
      <c r="M31" s="5"/>
      <c r="N31" s="491">
        <v>26</v>
      </c>
      <c r="O31" s="526"/>
      <c r="P31" s="526"/>
      <c r="Q31" s="526"/>
      <c r="R31" s="527"/>
      <c r="S31" s="5"/>
      <c r="T31" s="8">
        <v>26</v>
      </c>
      <c r="U31" s="9"/>
      <c r="V31" s="10"/>
      <c r="W31" s="10"/>
      <c r="X31" s="11"/>
      <c r="Y31" s="5"/>
      <c r="Z31" s="7">
        <v>26</v>
      </c>
      <c r="AA31" s="9"/>
      <c r="AB31" s="10"/>
      <c r="AC31" s="10"/>
      <c r="AD31" s="11"/>
    </row>
    <row r="32" spans="2:30" s="3" customFormat="1" ht="23.25" customHeight="1" x14ac:dyDescent="0.25">
      <c r="B32" s="492">
        <v>27</v>
      </c>
      <c r="C32" s="9"/>
      <c r="D32" s="10"/>
      <c r="E32" s="10"/>
      <c r="F32" s="33"/>
      <c r="G32" s="5"/>
      <c r="H32" s="8">
        <v>27</v>
      </c>
      <c r="I32" s="9"/>
      <c r="J32" s="10"/>
      <c r="K32" s="10"/>
      <c r="L32" s="11"/>
      <c r="M32" s="5"/>
      <c r="N32" s="491">
        <v>27</v>
      </c>
      <c r="O32" s="526"/>
      <c r="P32" s="526"/>
      <c r="Q32" s="526"/>
      <c r="R32" s="527"/>
      <c r="S32" s="5"/>
      <c r="T32" s="8">
        <v>27</v>
      </c>
      <c r="U32" s="9"/>
      <c r="V32" s="10"/>
      <c r="W32" s="10"/>
      <c r="X32" s="11"/>
      <c r="Y32" s="5"/>
      <c r="Z32" s="7">
        <v>27</v>
      </c>
      <c r="AA32" s="9"/>
      <c r="AB32" s="10"/>
      <c r="AC32" s="10"/>
      <c r="AD32" s="11"/>
    </row>
    <row r="33" spans="2:30" s="3" customFormat="1" ht="23.25" customHeight="1" x14ac:dyDescent="0.25">
      <c r="B33" s="492">
        <v>28</v>
      </c>
      <c r="C33" s="9"/>
      <c r="D33" s="10"/>
      <c r="E33" s="10"/>
      <c r="F33" s="33"/>
      <c r="G33" s="5"/>
      <c r="H33" s="8">
        <v>28</v>
      </c>
      <c r="I33" s="9"/>
      <c r="J33" s="10"/>
      <c r="K33" s="10"/>
      <c r="L33" s="11"/>
      <c r="M33" s="5"/>
      <c r="N33" s="491">
        <v>28</v>
      </c>
      <c r="O33" s="526"/>
      <c r="P33" s="526"/>
      <c r="Q33" s="526"/>
      <c r="R33" s="527"/>
      <c r="S33" s="5"/>
      <c r="T33" s="8">
        <v>28</v>
      </c>
      <c r="U33" s="9"/>
      <c r="V33" s="10"/>
      <c r="W33" s="10"/>
      <c r="X33" s="11"/>
      <c r="Y33" s="5"/>
      <c r="Z33" s="7">
        <v>28</v>
      </c>
      <c r="AA33" s="9"/>
      <c r="AB33" s="10"/>
      <c r="AC33" s="10"/>
      <c r="AD33" s="11"/>
    </row>
    <row r="34" spans="2:30" s="3" customFormat="1" ht="23.25" customHeight="1" x14ac:dyDescent="0.25">
      <c r="B34" s="492">
        <v>29</v>
      </c>
      <c r="C34" s="9"/>
      <c r="D34" s="10"/>
      <c r="E34" s="10"/>
      <c r="F34" s="33"/>
      <c r="G34" s="5"/>
      <c r="H34" s="8">
        <v>29</v>
      </c>
      <c r="I34" s="9"/>
      <c r="J34" s="10"/>
      <c r="K34" s="10"/>
      <c r="L34" s="11"/>
      <c r="M34" s="5"/>
      <c r="N34" s="491">
        <v>29</v>
      </c>
      <c r="O34" s="526"/>
      <c r="P34" s="526"/>
      <c r="Q34" s="526"/>
      <c r="R34" s="527"/>
      <c r="S34" s="5"/>
      <c r="T34" s="8">
        <v>29</v>
      </c>
      <c r="U34" s="9"/>
      <c r="V34" s="10"/>
      <c r="W34" s="10"/>
      <c r="X34" s="11"/>
      <c r="Y34" s="5"/>
      <c r="Z34" s="7">
        <v>29</v>
      </c>
      <c r="AA34" s="9"/>
      <c r="AB34" s="10"/>
      <c r="AC34" s="10"/>
      <c r="AD34" s="11"/>
    </row>
    <row r="35" spans="2:30" s="3" customFormat="1" ht="23.25" customHeight="1" thickBot="1" x14ac:dyDescent="0.3">
      <c r="B35" s="493">
        <v>30</v>
      </c>
      <c r="C35" s="13"/>
      <c r="D35" s="14"/>
      <c r="E35" s="14"/>
      <c r="F35" s="34"/>
      <c r="G35" s="5"/>
      <c r="H35" s="12">
        <v>30</v>
      </c>
      <c r="I35" s="13"/>
      <c r="J35" s="14"/>
      <c r="K35" s="14"/>
      <c r="L35" s="15"/>
      <c r="M35" s="5"/>
      <c r="N35" s="12">
        <v>30</v>
      </c>
      <c r="O35" s="480"/>
      <c r="P35" s="481"/>
      <c r="Q35" s="481"/>
      <c r="R35" s="482"/>
      <c r="S35" s="5"/>
      <c r="T35" s="12">
        <v>30</v>
      </c>
      <c r="U35" s="13"/>
      <c r="V35" s="14"/>
      <c r="W35" s="14"/>
      <c r="X35" s="15"/>
      <c r="Y35" s="5"/>
      <c r="Z35" s="16">
        <v>30</v>
      </c>
      <c r="AA35" s="13"/>
      <c r="AB35" s="14"/>
      <c r="AC35" s="14"/>
      <c r="AD35" s="15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I52"/>
  <sheetViews>
    <sheetView showGridLines="0" zoomScale="130" zoomScaleNormal="130" workbookViewId="0"/>
  </sheetViews>
  <sheetFormatPr defaultRowHeight="15" x14ac:dyDescent="0.25"/>
  <cols>
    <col min="1" max="1" width="1.85546875" customWidth="1"/>
    <col min="2" max="2" width="3.85546875" hidden="1" customWidth="1"/>
    <col min="3" max="3" width="7.42578125" hidden="1" customWidth="1"/>
    <col min="4" max="7" width="9.140625" hidden="1" customWidth="1"/>
    <col min="8" max="8" width="8" hidden="1" customWidth="1"/>
    <col min="9" max="13" width="9.140625" hidden="1" customWidth="1"/>
    <col min="14" max="14" width="1" customWidth="1"/>
    <col min="15" max="15" width="12.28515625" bestFit="1" customWidth="1"/>
    <col min="16" max="16" width="25.42578125" customWidth="1"/>
    <col min="17" max="20" width="6" customWidth="1"/>
    <col min="21" max="21" width="8.42578125" bestFit="1" customWidth="1"/>
    <col min="22" max="22" width="6.140625" customWidth="1"/>
    <col min="23" max="23" width="10.7109375" bestFit="1" customWidth="1"/>
    <col min="24" max="24" width="7.28515625" bestFit="1" customWidth="1"/>
    <col min="25" max="25" width="6.5703125" customWidth="1"/>
    <col min="27" max="50" width="9.140625" style="370" customWidth="1"/>
    <col min="51" max="51" width="24" customWidth="1"/>
    <col min="52" max="52" width="3.42578125" customWidth="1"/>
    <col min="53" max="53" width="2.7109375" customWidth="1"/>
    <col min="54" max="54" width="3" customWidth="1"/>
    <col min="55" max="55" width="3.42578125" customWidth="1"/>
    <col min="56" max="56" width="2.7109375" customWidth="1"/>
    <col min="57" max="57" width="3" customWidth="1"/>
    <col min="58" max="58" width="3.42578125" customWidth="1"/>
    <col min="59" max="59" width="2.7109375" customWidth="1"/>
    <col min="60" max="60" width="3" customWidth="1"/>
    <col min="61" max="61" width="3.42578125" customWidth="1"/>
    <col min="62" max="62" width="2.7109375" customWidth="1"/>
    <col min="63" max="63" width="3" customWidth="1"/>
    <col min="64" max="64" width="3.42578125" customWidth="1"/>
    <col min="65" max="65" width="2.7109375" customWidth="1"/>
    <col min="66" max="66" width="3" customWidth="1"/>
    <col min="67" max="67" width="3.42578125" customWidth="1"/>
    <col min="68" max="68" width="2.7109375" customWidth="1"/>
    <col min="69" max="69" width="3" customWidth="1"/>
    <col min="70" max="70" width="3.42578125" customWidth="1"/>
    <col min="71" max="71" width="2.7109375" customWidth="1"/>
    <col min="72" max="72" width="3" customWidth="1"/>
    <col min="73" max="73" width="3.42578125" customWidth="1"/>
    <col min="74" max="74" width="2.7109375" customWidth="1"/>
    <col min="75" max="75" width="3" customWidth="1"/>
    <col min="76" max="76" width="3.42578125" customWidth="1"/>
    <col min="77" max="77" width="2.7109375" customWidth="1"/>
    <col min="78" max="78" width="3" customWidth="1"/>
    <col min="79" max="79" width="3.42578125" customWidth="1"/>
    <col min="80" max="80" width="2.7109375" customWidth="1"/>
    <col min="81" max="81" width="3" customWidth="1"/>
    <col min="82" max="82" width="3.42578125" hidden="1" customWidth="1"/>
    <col min="83" max="83" width="2.7109375" hidden="1" customWidth="1"/>
    <col min="84" max="84" width="3" hidden="1" customWidth="1"/>
    <col min="85" max="85" width="3.42578125" hidden="1" customWidth="1"/>
    <col min="86" max="86" width="2.7109375" hidden="1" customWidth="1"/>
    <col min="87" max="87" width="3" hidden="1" customWidth="1"/>
    <col min="88" max="88" width="3.42578125" hidden="1" customWidth="1"/>
    <col min="89" max="89" width="2.7109375" hidden="1" customWidth="1"/>
    <col min="90" max="90" width="3" hidden="1" customWidth="1"/>
    <col min="91" max="91" width="3.42578125" hidden="1" customWidth="1"/>
    <col min="92" max="92" width="2.7109375" hidden="1" customWidth="1"/>
    <col min="93" max="93" width="3" hidden="1" customWidth="1"/>
    <col min="94" max="94" width="3.42578125" hidden="1" customWidth="1"/>
    <col min="95" max="95" width="2.7109375" hidden="1" customWidth="1"/>
    <col min="96" max="96" width="3" hidden="1" customWidth="1"/>
    <col min="97" max="97" width="3.42578125" hidden="1" customWidth="1"/>
    <col min="98" max="98" width="2.7109375" hidden="1" customWidth="1"/>
    <col min="99" max="99" width="3" hidden="1" customWidth="1"/>
    <col min="100" max="100" width="3.42578125" hidden="1" customWidth="1"/>
    <col min="101" max="101" width="2.7109375" hidden="1" customWidth="1"/>
    <col min="102" max="102" width="3" hidden="1" customWidth="1"/>
    <col min="103" max="103" width="3.42578125" hidden="1" customWidth="1"/>
    <col min="104" max="104" width="2.7109375" hidden="1" customWidth="1"/>
    <col min="105" max="105" width="3" hidden="1" customWidth="1"/>
    <col min="106" max="106" width="3.42578125" hidden="1" customWidth="1"/>
    <col min="107" max="107" width="2.7109375" hidden="1" customWidth="1"/>
    <col min="108" max="108" width="3" hidden="1" customWidth="1"/>
    <col min="109" max="109" width="3.42578125" hidden="1" customWidth="1"/>
    <col min="110" max="110" width="2.7109375" hidden="1" customWidth="1"/>
    <col min="111" max="111" width="3" hidden="1" customWidth="1"/>
    <col min="112" max="112" width="3.42578125" hidden="1" customWidth="1"/>
    <col min="113" max="113" width="2.7109375" hidden="1" customWidth="1"/>
    <col min="114" max="114" width="3" hidden="1" customWidth="1"/>
    <col min="115" max="115" width="3.42578125" hidden="1" customWidth="1"/>
    <col min="116" max="116" width="2.7109375" hidden="1" customWidth="1"/>
    <col min="117" max="117" width="3" hidden="1" customWidth="1"/>
    <col min="118" max="118" width="3.42578125" hidden="1" customWidth="1"/>
    <col min="119" max="119" width="2.7109375" hidden="1" customWidth="1"/>
    <col min="120" max="120" width="3" hidden="1" customWidth="1"/>
    <col min="121" max="121" width="3.42578125" hidden="1" customWidth="1"/>
    <col min="122" max="122" width="2.7109375" hidden="1" customWidth="1"/>
    <col min="123" max="123" width="3" hidden="1" customWidth="1"/>
    <col min="124" max="124" width="3.42578125" hidden="1" customWidth="1"/>
    <col min="125" max="125" width="2.7109375" hidden="1" customWidth="1"/>
    <col min="126" max="126" width="3" hidden="1" customWidth="1"/>
    <col min="127" max="127" width="3.42578125" hidden="1" customWidth="1"/>
    <col min="128" max="128" width="2.7109375" hidden="1" customWidth="1"/>
    <col min="129" max="129" width="3" hidden="1" customWidth="1"/>
    <col min="130" max="130" width="3.42578125" hidden="1" customWidth="1"/>
    <col min="131" max="131" width="2.7109375" hidden="1" customWidth="1"/>
    <col min="132" max="132" width="3" hidden="1" customWidth="1"/>
    <col min="133" max="133" width="3.42578125" hidden="1" customWidth="1"/>
    <col min="134" max="134" width="2.7109375" hidden="1" customWidth="1"/>
    <col min="135" max="135" width="3" hidden="1" customWidth="1"/>
    <col min="136" max="136" width="3.42578125" customWidth="1"/>
    <col min="137" max="137" width="2.7109375" customWidth="1"/>
    <col min="138" max="138" width="3" customWidth="1"/>
    <col min="139" max="139" width="9.140625" customWidth="1"/>
  </cols>
  <sheetData>
    <row r="1" spans="2:139" ht="15.75" thickBot="1" x14ac:dyDescent="0.3"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2:139" ht="17.25" customHeight="1" thickBot="1" x14ac:dyDescent="0.3">
      <c r="B2" s="408"/>
      <c r="C2" s="409"/>
      <c r="D2" s="412" t="s">
        <v>9</v>
      </c>
      <c r="E2" s="413"/>
      <c r="F2" s="414" t="s">
        <v>10</v>
      </c>
      <c r="G2" s="413"/>
      <c r="H2" s="415" t="s">
        <v>11</v>
      </c>
      <c r="I2" s="165"/>
      <c r="J2" s="165"/>
      <c r="K2" s="165"/>
      <c r="L2" s="165"/>
      <c r="M2" s="165"/>
      <c r="N2" s="165"/>
      <c r="O2" s="418" t="s">
        <v>262</v>
      </c>
      <c r="P2" s="418"/>
      <c r="Q2" s="418"/>
      <c r="R2" s="418"/>
      <c r="S2" s="418"/>
      <c r="T2" s="418"/>
      <c r="U2" s="418"/>
      <c r="V2" s="418"/>
      <c r="W2" s="418"/>
      <c r="X2" s="418"/>
      <c r="Y2" s="418"/>
    </row>
    <row r="3" spans="2:139" ht="17.25" customHeight="1" thickBot="1" x14ac:dyDescent="0.3">
      <c r="B3" s="410"/>
      <c r="C3" s="411"/>
      <c r="D3" s="181" t="s">
        <v>231</v>
      </c>
      <c r="E3" s="182" t="s">
        <v>232</v>
      </c>
      <c r="F3" s="183" t="s">
        <v>231</v>
      </c>
      <c r="G3" s="182" t="s">
        <v>232</v>
      </c>
      <c r="H3" s="416"/>
      <c r="I3" s="191" t="s">
        <v>14</v>
      </c>
      <c r="J3" s="192" t="s">
        <v>15</v>
      </c>
      <c r="K3" s="193" t="s">
        <v>17</v>
      </c>
      <c r="L3" s="192" t="s">
        <v>12</v>
      </c>
      <c r="M3" s="194" t="s">
        <v>13</v>
      </c>
      <c r="N3" s="207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</row>
    <row r="4" spans="2:139" ht="19.5" thickBot="1" x14ac:dyDescent="0.3">
      <c r="B4" s="184">
        <v>1</v>
      </c>
      <c r="C4" s="174">
        <v>42112</v>
      </c>
      <c r="D4" s="213" t="s">
        <v>12</v>
      </c>
      <c r="E4" s="210" t="s">
        <v>13</v>
      </c>
      <c r="F4" s="213" t="s">
        <v>14</v>
      </c>
      <c r="G4" s="210" t="s">
        <v>15</v>
      </c>
      <c r="H4" s="210" t="s">
        <v>16</v>
      </c>
      <c r="I4" s="225" t="s">
        <v>0</v>
      </c>
      <c r="J4" s="225" t="s">
        <v>1</v>
      </c>
      <c r="K4" s="226" t="s">
        <v>230</v>
      </c>
      <c r="L4" s="227" t="s">
        <v>0</v>
      </c>
      <c r="M4" s="225" t="s">
        <v>1</v>
      </c>
      <c r="N4" s="206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AY4" s="438" t="s">
        <v>246</v>
      </c>
      <c r="AZ4" s="434">
        <v>42455</v>
      </c>
      <c r="BA4" s="435"/>
      <c r="BB4" s="436"/>
      <c r="BC4" s="437">
        <v>42462</v>
      </c>
      <c r="BD4" s="435"/>
      <c r="BE4" s="435"/>
      <c r="BF4" s="434">
        <v>42469</v>
      </c>
      <c r="BG4" s="435"/>
      <c r="BH4" s="436"/>
      <c r="BI4" s="437">
        <v>42476</v>
      </c>
      <c r="BJ4" s="435"/>
      <c r="BK4" s="435"/>
      <c r="BL4" s="434">
        <v>42483</v>
      </c>
      <c r="BM4" s="435"/>
      <c r="BN4" s="436"/>
      <c r="BO4" s="437">
        <v>42490</v>
      </c>
      <c r="BP4" s="435"/>
      <c r="BQ4" s="435"/>
      <c r="BR4" s="434">
        <v>42497</v>
      </c>
      <c r="BS4" s="435"/>
      <c r="BT4" s="436"/>
      <c r="BU4" s="437">
        <v>42504</v>
      </c>
      <c r="BV4" s="435"/>
      <c r="BW4" s="435"/>
      <c r="BX4" s="432">
        <v>42511</v>
      </c>
      <c r="BY4" s="431"/>
      <c r="BZ4" s="433"/>
      <c r="CA4" s="430">
        <v>42518</v>
      </c>
      <c r="CB4" s="431"/>
      <c r="CC4" s="431"/>
      <c r="CD4" s="432">
        <v>42525</v>
      </c>
      <c r="CE4" s="431"/>
      <c r="CF4" s="433"/>
      <c r="CG4" s="430">
        <v>42532</v>
      </c>
      <c r="CH4" s="431"/>
      <c r="CI4" s="431"/>
      <c r="CJ4" s="432">
        <v>42539</v>
      </c>
      <c r="CK4" s="431"/>
      <c r="CL4" s="433"/>
      <c r="CM4" s="430">
        <v>42546</v>
      </c>
      <c r="CN4" s="431"/>
      <c r="CO4" s="431"/>
      <c r="CP4" s="432">
        <v>42553</v>
      </c>
      <c r="CQ4" s="431"/>
      <c r="CR4" s="433"/>
      <c r="CS4" s="430">
        <v>42560</v>
      </c>
      <c r="CT4" s="431"/>
      <c r="CU4" s="431"/>
      <c r="CV4" s="432">
        <v>42567</v>
      </c>
      <c r="CW4" s="431"/>
      <c r="CX4" s="433"/>
      <c r="CY4" s="430">
        <v>42574</v>
      </c>
      <c r="CZ4" s="431"/>
      <c r="DA4" s="431"/>
      <c r="DB4" s="432">
        <v>42581</v>
      </c>
      <c r="DC4" s="431"/>
      <c r="DD4" s="433"/>
      <c r="DE4" s="430">
        <v>42588</v>
      </c>
      <c r="DF4" s="431"/>
      <c r="DG4" s="431"/>
      <c r="DH4" s="432">
        <v>42595</v>
      </c>
      <c r="DI4" s="431"/>
      <c r="DJ4" s="433"/>
      <c r="DK4" s="430">
        <v>42602</v>
      </c>
      <c r="DL4" s="431"/>
      <c r="DM4" s="431"/>
      <c r="DN4" s="432">
        <v>42609</v>
      </c>
      <c r="DO4" s="431"/>
      <c r="DP4" s="433"/>
      <c r="DQ4" s="430">
        <v>42616</v>
      </c>
      <c r="DR4" s="431"/>
      <c r="DS4" s="431"/>
      <c r="DT4" s="432">
        <v>42623</v>
      </c>
      <c r="DU4" s="431"/>
      <c r="DV4" s="433"/>
      <c r="DW4" s="430">
        <v>42630</v>
      </c>
      <c r="DX4" s="431"/>
      <c r="DY4" s="431"/>
      <c r="DZ4" s="432">
        <v>42637</v>
      </c>
      <c r="EA4" s="431"/>
      <c r="EB4" s="433"/>
      <c r="EC4" s="430">
        <v>42644</v>
      </c>
      <c r="ED4" s="431"/>
      <c r="EE4" s="431"/>
      <c r="EF4" s="442" t="s">
        <v>247</v>
      </c>
      <c r="EG4" s="443"/>
      <c r="EH4" s="444"/>
      <c r="EI4" s="440" t="s">
        <v>247</v>
      </c>
    </row>
    <row r="5" spans="2:139" ht="19.5" thickBot="1" x14ac:dyDescent="0.3">
      <c r="B5" s="185">
        <v>2</v>
      </c>
      <c r="C5" s="173">
        <v>42119</v>
      </c>
      <c r="D5" s="214" t="s">
        <v>17</v>
      </c>
      <c r="E5" s="211" t="s">
        <v>12</v>
      </c>
      <c r="F5" s="214" t="s">
        <v>13</v>
      </c>
      <c r="G5" s="211" t="s">
        <v>14</v>
      </c>
      <c r="H5" s="211" t="s">
        <v>18</v>
      </c>
      <c r="I5" s="228" t="s">
        <v>1</v>
      </c>
      <c r="J5" s="229" t="s">
        <v>230</v>
      </c>
      <c r="K5" s="230" t="s">
        <v>1</v>
      </c>
      <c r="L5" s="231" t="s">
        <v>0</v>
      </c>
      <c r="M5" s="228" t="s">
        <v>0</v>
      </c>
      <c r="N5" s="206"/>
      <c r="O5" s="192" t="s">
        <v>241</v>
      </c>
      <c r="P5" s="191" t="s">
        <v>214</v>
      </c>
      <c r="Q5" s="192" t="s">
        <v>3</v>
      </c>
      <c r="R5" s="193" t="s">
        <v>0</v>
      </c>
      <c r="S5" s="191" t="s">
        <v>1</v>
      </c>
      <c r="T5" s="192" t="s">
        <v>136</v>
      </c>
      <c r="U5" s="192" t="s">
        <v>233</v>
      </c>
      <c r="V5" s="242" t="s">
        <v>234</v>
      </c>
      <c r="W5" s="201" t="s">
        <v>229</v>
      </c>
      <c r="X5" s="192" t="s">
        <v>235</v>
      </c>
      <c r="Y5" s="192" t="s">
        <v>236</v>
      </c>
      <c r="AY5" s="439"/>
      <c r="AZ5" s="356" t="s">
        <v>0</v>
      </c>
      <c r="BA5" s="357" t="s">
        <v>1</v>
      </c>
      <c r="BB5" s="358" t="s">
        <v>136</v>
      </c>
      <c r="BC5" s="384" t="s">
        <v>0</v>
      </c>
      <c r="BD5" s="357" t="s">
        <v>1</v>
      </c>
      <c r="BE5" s="385" t="s">
        <v>136</v>
      </c>
      <c r="BF5" s="356" t="s">
        <v>0</v>
      </c>
      <c r="BG5" s="357" t="s">
        <v>1</v>
      </c>
      <c r="BH5" s="358" t="s">
        <v>136</v>
      </c>
      <c r="BI5" s="384" t="s">
        <v>0</v>
      </c>
      <c r="BJ5" s="357" t="s">
        <v>1</v>
      </c>
      <c r="BK5" s="385" t="s">
        <v>136</v>
      </c>
      <c r="BL5" s="356" t="s">
        <v>0</v>
      </c>
      <c r="BM5" s="357" t="s">
        <v>1</v>
      </c>
      <c r="BN5" s="358" t="s">
        <v>136</v>
      </c>
      <c r="BO5" s="384" t="s">
        <v>0</v>
      </c>
      <c r="BP5" s="357" t="s">
        <v>1</v>
      </c>
      <c r="BQ5" s="385" t="s">
        <v>136</v>
      </c>
      <c r="BR5" s="356" t="s">
        <v>0</v>
      </c>
      <c r="BS5" s="357" t="s">
        <v>1</v>
      </c>
      <c r="BT5" s="358" t="s">
        <v>136</v>
      </c>
      <c r="BU5" s="384" t="s">
        <v>0</v>
      </c>
      <c r="BV5" s="357" t="s">
        <v>1</v>
      </c>
      <c r="BW5" s="385" t="s">
        <v>136</v>
      </c>
      <c r="BX5" s="352" t="s">
        <v>0</v>
      </c>
      <c r="BY5" s="344" t="s">
        <v>1</v>
      </c>
      <c r="BZ5" s="346" t="s">
        <v>136</v>
      </c>
      <c r="CA5" s="354" t="s">
        <v>0</v>
      </c>
      <c r="CB5" s="344" t="s">
        <v>1</v>
      </c>
      <c r="CC5" s="345" t="s">
        <v>136</v>
      </c>
      <c r="CD5" s="352" t="s">
        <v>0</v>
      </c>
      <c r="CE5" s="344" t="s">
        <v>1</v>
      </c>
      <c r="CF5" s="346" t="s">
        <v>136</v>
      </c>
      <c r="CG5" s="354" t="s">
        <v>0</v>
      </c>
      <c r="CH5" s="344" t="s">
        <v>1</v>
      </c>
      <c r="CI5" s="345" t="s">
        <v>136</v>
      </c>
      <c r="CJ5" s="352" t="s">
        <v>0</v>
      </c>
      <c r="CK5" s="344" t="s">
        <v>1</v>
      </c>
      <c r="CL5" s="346" t="s">
        <v>136</v>
      </c>
      <c r="CM5" s="354" t="s">
        <v>0</v>
      </c>
      <c r="CN5" s="344" t="s">
        <v>1</v>
      </c>
      <c r="CO5" s="345" t="s">
        <v>136</v>
      </c>
      <c r="CP5" s="352" t="s">
        <v>0</v>
      </c>
      <c r="CQ5" s="344" t="s">
        <v>1</v>
      </c>
      <c r="CR5" s="346" t="s">
        <v>136</v>
      </c>
      <c r="CS5" s="354" t="s">
        <v>0</v>
      </c>
      <c r="CT5" s="344" t="s">
        <v>1</v>
      </c>
      <c r="CU5" s="345" t="s">
        <v>136</v>
      </c>
      <c r="CV5" s="352" t="s">
        <v>0</v>
      </c>
      <c r="CW5" s="344" t="s">
        <v>1</v>
      </c>
      <c r="CX5" s="346" t="s">
        <v>136</v>
      </c>
      <c r="CY5" s="354" t="s">
        <v>0</v>
      </c>
      <c r="CZ5" s="344" t="s">
        <v>1</v>
      </c>
      <c r="DA5" s="345" t="s">
        <v>136</v>
      </c>
      <c r="DB5" s="352" t="s">
        <v>0</v>
      </c>
      <c r="DC5" s="344" t="s">
        <v>1</v>
      </c>
      <c r="DD5" s="346" t="s">
        <v>136</v>
      </c>
      <c r="DE5" s="354" t="s">
        <v>0</v>
      </c>
      <c r="DF5" s="344" t="s">
        <v>1</v>
      </c>
      <c r="DG5" s="345" t="s">
        <v>136</v>
      </c>
      <c r="DH5" s="352" t="s">
        <v>0</v>
      </c>
      <c r="DI5" s="344" t="s">
        <v>1</v>
      </c>
      <c r="DJ5" s="346" t="s">
        <v>136</v>
      </c>
      <c r="DK5" s="354" t="s">
        <v>0</v>
      </c>
      <c r="DL5" s="344" t="s">
        <v>1</v>
      </c>
      <c r="DM5" s="345" t="s">
        <v>136</v>
      </c>
      <c r="DN5" s="352" t="s">
        <v>0</v>
      </c>
      <c r="DO5" s="344" t="s">
        <v>1</v>
      </c>
      <c r="DP5" s="346" t="s">
        <v>136</v>
      </c>
      <c r="DQ5" s="354" t="s">
        <v>0</v>
      </c>
      <c r="DR5" s="344" t="s">
        <v>1</v>
      </c>
      <c r="DS5" s="345" t="s">
        <v>136</v>
      </c>
      <c r="DT5" s="352" t="s">
        <v>0</v>
      </c>
      <c r="DU5" s="344" t="s">
        <v>1</v>
      </c>
      <c r="DV5" s="346" t="s">
        <v>136</v>
      </c>
      <c r="DW5" s="354" t="s">
        <v>0</v>
      </c>
      <c r="DX5" s="344" t="s">
        <v>1</v>
      </c>
      <c r="DY5" s="345" t="s">
        <v>136</v>
      </c>
      <c r="DZ5" s="352" t="s">
        <v>0</v>
      </c>
      <c r="EA5" s="344" t="s">
        <v>1</v>
      </c>
      <c r="EB5" s="346" t="s">
        <v>136</v>
      </c>
      <c r="EC5" s="354" t="s">
        <v>0</v>
      </c>
      <c r="ED5" s="344" t="s">
        <v>1</v>
      </c>
      <c r="EE5" s="345" t="s">
        <v>136</v>
      </c>
      <c r="EF5" s="364" t="s">
        <v>0</v>
      </c>
      <c r="EG5" s="365" t="s">
        <v>1</v>
      </c>
      <c r="EH5" s="366" t="s">
        <v>136</v>
      </c>
      <c r="EI5" s="441"/>
    </row>
    <row r="6" spans="2:139" ht="18.75" x14ac:dyDescent="0.25">
      <c r="B6" s="185">
        <v>3</v>
      </c>
      <c r="C6" s="173">
        <v>42126</v>
      </c>
      <c r="D6" s="214" t="s">
        <v>14</v>
      </c>
      <c r="E6" s="211" t="s">
        <v>17</v>
      </c>
      <c r="F6" s="214" t="s">
        <v>15</v>
      </c>
      <c r="G6" s="211" t="s">
        <v>13</v>
      </c>
      <c r="H6" s="211" t="s">
        <v>12</v>
      </c>
      <c r="I6" s="232" t="s">
        <v>1</v>
      </c>
      <c r="J6" s="232" t="s">
        <v>1</v>
      </c>
      <c r="K6" s="233" t="s">
        <v>0</v>
      </c>
      <c r="L6" s="234" t="s">
        <v>230</v>
      </c>
      <c r="M6" s="232" t="s">
        <v>0</v>
      </c>
      <c r="N6" s="206"/>
      <c r="O6" s="246">
        <v>1</v>
      </c>
      <c r="P6" s="245" t="s">
        <v>8</v>
      </c>
      <c r="Q6" s="249">
        <f>+R6+S6+T6</f>
        <v>7</v>
      </c>
      <c r="R6" s="248">
        <v>7</v>
      </c>
      <c r="S6" s="247">
        <v>0</v>
      </c>
      <c r="T6" s="249">
        <v>0</v>
      </c>
      <c r="U6" s="289">
        <f>(R6+(T6*0.5))/Q6</f>
        <v>1</v>
      </c>
      <c r="V6" s="277">
        <f>+(R6*3)+(T6*1)</f>
        <v>21</v>
      </c>
      <c r="W6" s="244" t="s">
        <v>230</v>
      </c>
      <c r="X6" s="243" t="s">
        <v>263</v>
      </c>
      <c r="Y6" s="278" t="s">
        <v>266</v>
      </c>
      <c r="AY6" s="280" t="s">
        <v>5</v>
      </c>
      <c r="AZ6" s="356">
        <v>0</v>
      </c>
      <c r="BA6" s="357">
        <v>0</v>
      </c>
      <c r="BB6" s="358">
        <v>0</v>
      </c>
      <c r="BC6" s="384">
        <v>0</v>
      </c>
      <c r="BD6" s="357">
        <v>0</v>
      </c>
      <c r="BE6" s="385">
        <v>0</v>
      </c>
      <c r="BF6" s="356">
        <v>0</v>
      </c>
      <c r="BG6" s="357">
        <v>0</v>
      </c>
      <c r="BH6" s="358">
        <v>0</v>
      </c>
      <c r="BI6" s="384">
        <v>0</v>
      </c>
      <c r="BJ6" s="357">
        <v>2</v>
      </c>
      <c r="BK6" s="385">
        <v>0</v>
      </c>
      <c r="BL6" s="356">
        <v>1</v>
      </c>
      <c r="BM6" s="357">
        <v>0</v>
      </c>
      <c r="BN6" s="358">
        <v>0</v>
      </c>
      <c r="BO6" s="384">
        <v>0</v>
      </c>
      <c r="BP6" s="357">
        <v>0</v>
      </c>
      <c r="BQ6" s="385">
        <v>0</v>
      </c>
      <c r="BR6" s="356">
        <v>0</v>
      </c>
      <c r="BS6" s="357">
        <v>1</v>
      </c>
      <c r="BT6" s="358">
        <v>0</v>
      </c>
      <c r="BU6" s="384">
        <v>0</v>
      </c>
      <c r="BV6" s="357">
        <v>2</v>
      </c>
      <c r="BW6" s="385">
        <v>0</v>
      </c>
      <c r="BX6" s="352">
        <v>0</v>
      </c>
      <c r="BY6" s="344">
        <v>1</v>
      </c>
      <c r="BZ6" s="346">
        <v>0</v>
      </c>
      <c r="CA6" s="354"/>
      <c r="CB6" s="344"/>
      <c r="CC6" s="345"/>
      <c r="CD6" s="352"/>
      <c r="CE6" s="344"/>
      <c r="CF6" s="346"/>
      <c r="CG6" s="354"/>
      <c r="CH6" s="344"/>
      <c r="CI6" s="345"/>
      <c r="CJ6" s="352"/>
      <c r="CK6" s="344"/>
      <c r="CL6" s="346"/>
      <c r="CM6" s="354"/>
      <c r="CN6" s="344"/>
      <c r="CO6" s="345"/>
      <c r="CP6" s="352"/>
      <c r="CQ6" s="344"/>
      <c r="CR6" s="346"/>
      <c r="CS6" s="354"/>
      <c r="CT6" s="344"/>
      <c r="CU6" s="345"/>
      <c r="CV6" s="352"/>
      <c r="CW6" s="344"/>
      <c r="CX6" s="346"/>
      <c r="CY6" s="354"/>
      <c r="CZ6" s="344"/>
      <c r="DA6" s="345"/>
      <c r="DB6" s="352"/>
      <c r="DC6" s="344"/>
      <c r="DD6" s="346"/>
      <c r="DE6" s="354"/>
      <c r="DF6" s="344"/>
      <c r="DG6" s="345"/>
      <c r="DH6" s="352"/>
      <c r="DI6" s="344"/>
      <c r="DJ6" s="346"/>
      <c r="DK6" s="354"/>
      <c r="DL6" s="344"/>
      <c r="DM6" s="345"/>
      <c r="DN6" s="352"/>
      <c r="DO6" s="344"/>
      <c r="DP6" s="346"/>
      <c r="DQ6" s="354"/>
      <c r="DR6" s="344"/>
      <c r="DS6" s="345"/>
      <c r="DT6" s="352"/>
      <c r="DU6" s="344"/>
      <c r="DV6" s="346"/>
      <c r="DW6" s="354"/>
      <c r="DX6" s="344"/>
      <c r="DY6" s="345"/>
      <c r="DZ6" s="352"/>
      <c r="EA6" s="344"/>
      <c r="EB6" s="346"/>
      <c r="EC6" s="354"/>
      <c r="ED6" s="344"/>
      <c r="EE6" s="345"/>
      <c r="EF6" s="364">
        <f>SUM(AZ6,BC6,BF6,BI6,BL6,BO6,BR6,BU6,BX6,CA6,CD6,CG6,CJ6,CM6,CP6,CS6,CV6,CY6,DB6,DE6,DH6,DK6,DN6,DQ6,DT6,DW6,DZ6,EC6)</f>
        <v>1</v>
      </c>
      <c r="EG6" s="365">
        <f>SUM(BA6,BD6,BG6,BJ6,BM6,BP6,BS6,BV6,BY6,CB6,CE6,CH6,CK6,CN6,CQ6,CT6,CW6,CZ6,DC6,DF6,DI6,DL6,DO6,DR6,DU6,DX6,EA6,ED6)</f>
        <v>6</v>
      </c>
      <c r="EH6" s="366">
        <f>SUM(BB6,BE6,BH6,BK6,BN6,BQ6,BT6,BW6,BZ6,CC6,CF6,CI6,CL6,CO6,CR6,CU6,CX6,DA6,DD6,DG6,DJ6,DM6,DP6,DS6,DV6,DY6,EB6,EE6)</f>
        <v>0</v>
      </c>
      <c r="EI6" s="362">
        <f>SUM(EF6:EH6)</f>
        <v>7</v>
      </c>
    </row>
    <row r="7" spans="2:139" ht="18.75" x14ac:dyDescent="0.25">
      <c r="B7" s="185">
        <v>4</v>
      </c>
      <c r="C7" s="173">
        <v>42133</v>
      </c>
      <c r="D7" s="214" t="s">
        <v>17</v>
      </c>
      <c r="E7" s="211" t="s">
        <v>15</v>
      </c>
      <c r="F7" s="214" t="s">
        <v>12</v>
      </c>
      <c r="G7" s="211" t="s">
        <v>14</v>
      </c>
      <c r="H7" s="211" t="s">
        <v>13</v>
      </c>
      <c r="I7" s="232" t="s">
        <v>0</v>
      </c>
      <c r="J7" s="232" t="s">
        <v>0</v>
      </c>
      <c r="K7" s="233" t="s">
        <v>1</v>
      </c>
      <c r="L7" s="235" t="s">
        <v>1</v>
      </c>
      <c r="M7" s="236" t="s">
        <v>230</v>
      </c>
      <c r="N7" s="207"/>
      <c r="O7" s="279">
        <v>2</v>
      </c>
      <c r="P7" s="280" t="s">
        <v>7</v>
      </c>
      <c r="Q7" s="281">
        <f t="shared" ref="Q7:Q8" si="0">+R7+S7+T7</f>
        <v>8</v>
      </c>
      <c r="R7" s="282">
        <v>6</v>
      </c>
      <c r="S7" s="283">
        <v>2</v>
      </c>
      <c r="T7" s="281">
        <v>0</v>
      </c>
      <c r="U7" s="290">
        <f t="shared" ref="U7" si="1">(R7+(T7*0.5))/Q7</f>
        <v>0.75</v>
      </c>
      <c r="V7" s="291">
        <f t="shared" ref="V7:V8" si="2">+(R7*3)+(T7*1)</f>
        <v>18</v>
      </c>
      <c r="W7" s="310">
        <f>((R6-R7)+(S7-S6))/2</f>
        <v>1.5</v>
      </c>
      <c r="X7" s="288" t="s">
        <v>248</v>
      </c>
      <c r="Y7" s="281" t="s">
        <v>249</v>
      </c>
      <c r="AY7" s="285" t="s">
        <v>8</v>
      </c>
      <c r="AZ7" s="356">
        <v>1</v>
      </c>
      <c r="BA7" s="357">
        <v>0</v>
      </c>
      <c r="BB7" s="358">
        <v>0</v>
      </c>
      <c r="BC7" s="384">
        <v>0</v>
      </c>
      <c r="BD7" s="357">
        <v>0</v>
      </c>
      <c r="BE7" s="385">
        <v>0</v>
      </c>
      <c r="BF7" s="356">
        <v>0</v>
      </c>
      <c r="BG7" s="357">
        <v>0</v>
      </c>
      <c r="BH7" s="358">
        <v>0</v>
      </c>
      <c r="BI7" s="384">
        <v>2</v>
      </c>
      <c r="BJ7" s="357">
        <v>0</v>
      </c>
      <c r="BK7" s="385">
        <v>0</v>
      </c>
      <c r="BL7" s="356">
        <v>1</v>
      </c>
      <c r="BM7" s="357">
        <v>0</v>
      </c>
      <c r="BN7" s="358">
        <v>0</v>
      </c>
      <c r="BO7" s="384">
        <v>1</v>
      </c>
      <c r="BP7" s="357">
        <v>0</v>
      </c>
      <c r="BQ7" s="385">
        <v>0</v>
      </c>
      <c r="BR7" s="356">
        <v>0</v>
      </c>
      <c r="BS7" s="357">
        <v>0</v>
      </c>
      <c r="BT7" s="358">
        <v>0</v>
      </c>
      <c r="BU7" s="384">
        <v>1</v>
      </c>
      <c r="BV7" s="357">
        <v>0</v>
      </c>
      <c r="BW7" s="385">
        <v>0</v>
      </c>
      <c r="BX7" s="352">
        <v>1</v>
      </c>
      <c r="BY7" s="344">
        <v>0</v>
      </c>
      <c r="BZ7" s="346">
        <v>0</v>
      </c>
      <c r="CA7" s="354"/>
      <c r="CB7" s="344"/>
      <c r="CC7" s="345"/>
      <c r="CD7" s="352"/>
      <c r="CE7" s="344"/>
      <c r="CF7" s="346"/>
      <c r="CG7" s="354"/>
      <c r="CH7" s="344"/>
      <c r="CI7" s="345"/>
      <c r="CJ7" s="352"/>
      <c r="CK7" s="344"/>
      <c r="CL7" s="346"/>
      <c r="CM7" s="354"/>
      <c r="CN7" s="344"/>
      <c r="CO7" s="345"/>
      <c r="CP7" s="352"/>
      <c r="CQ7" s="344"/>
      <c r="CR7" s="346"/>
      <c r="CS7" s="354"/>
      <c r="CT7" s="344"/>
      <c r="CU7" s="345"/>
      <c r="CV7" s="352"/>
      <c r="CW7" s="344"/>
      <c r="CX7" s="346"/>
      <c r="CY7" s="354"/>
      <c r="CZ7" s="344"/>
      <c r="DA7" s="345"/>
      <c r="DB7" s="352"/>
      <c r="DC7" s="344"/>
      <c r="DD7" s="346"/>
      <c r="DE7" s="354"/>
      <c r="DF7" s="344"/>
      <c r="DG7" s="345"/>
      <c r="DH7" s="352"/>
      <c r="DI7" s="344"/>
      <c r="DJ7" s="346"/>
      <c r="DK7" s="354"/>
      <c r="DL7" s="344"/>
      <c r="DM7" s="345"/>
      <c r="DN7" s="352"/>
      <c r="DO7" s="344"/>
      <c r="DP7" s="346"/>
      <c r="DQ7" s="354"/>
      <c r="DR7" s="344"/>
      <c r="DS7" s="345"/>
      <c r="DT7" s="352"/>
      <c r="DU7" s="344"/>
      <c r="DV7" s="346"/>
      <c r="DW7" s="354"/>
      <c r="DX7" s="344"/>
      <c r="DY7" s="345"/>
      <c r="DZ7" s="352"/>
      <c r="EA7" s="344"/>
      <c r="EB7" s="346"/>
      <c r="EC7" s="354"/>
      <c r="ED7" s="344"/>
      <c r="EE7" s="345"/>
      <c r="EF7" s="364">
        <f t="shared" ref="EF7:EF10" si="3">SUM(AZ7,BC7,BF7,BI7,BL7,BO7,BR7,BU7,BX7,CA7,CD7,CG7,CJ7,CM7,CP7,CS7,CV7,CY7,DB7,DE7,DH7,DK7,DN7,DQ7,DT7,DW7,DZ7,EC7)</f>
        <v>7</v>
      </c>
      <c r="EG7" s="365">
        <f t="shared" ref="EG7:EG10" si="4">SUM(BA7,BD7,BG7,BJ7,BM7,BP7,BS7,BV7,BY7,CB7,CE7,CH7,CK7,CN7,CQ7,CT7,CW7,CZ7,DC7,DF7,DI7,DL7,DO7,DR7,DU7,DX7,EA7,ED7)</f>
        <v>0</v>
      </c>
      <c r="EH7" s="366">
        <f t="shared" ref="EH7:EH10" si="5">SUM(BB7,BE7,BH7,BK7,BN7,BQ7,BT7,BW7,BZ7,CC7,CF7,CI7,CL7,CO7,CR7,CU7,CX7,DA7,DD7,DG7,DJ7,DM7,DP7,DS7,DV7,DY7,EB7,EE7)</f>
        <v>0</v>
      </c>
      <c r="EI7" s="362">
        <f t="shared" ref="EI7:EI10" si="6">SUM(EF7:EH7)</f>
        <v>7</v>
      </c>
    </row>
    <row r="8" spans="2:139" ht="18.75" x14ac:dyDescent="0.25">
      <c r="B8" s="185">
        <v>5</v>
      </c>
      <c r="C8" s="173">
        <v>42140</v>
      </c>
      <c r="D8" s="214" t="s">
        <v>15</v>
      </c>
      <c r="E8" s="211" t="s">
        <v>12</v>
      </c>
      <c r="F8" s="214" t="s">
        <v>13</v>
      </c>
      <c r="G8" s="211" t="s">
        <v>17</v>
      </c>
      <c r="H8" s="211" t="s">
        <v>14</v>
      </c>
      <c r="I8" s="236" t="s">
        <v>230</v>
      </c>
      <c r="J8" s="232" t="s">
        <v>0</v>
      </c>
      <c r="K8" s="233" t="s">
        <v>1</v>
      </c>
      <c r="L8" s="235" t="s">
        <v>1</v>
      </c>
      <c r="M8" s="232" t="s">
        <v>0</v>
      </c>
      <c r="N8" s="206"/>
      <c r="O8" s="284">
        <v>3</v>
      </c>
      <c r="P8" s="285" t="s">
        <v>6</v>
      </c>
      <c r="Q8" s="202">
        <f t="shared" si="0"/>
        <v>7</v>
      </c>
      <c r="R8" s="286">
        <v>3</v>
      </c>
      <c r="S8" s="204">
        <v>3</v>
      </c>
      <c r="T8" s="202">
        <v>1</v>
      </c>
      <c r="U8" s="289">
        <f t="shared" ref="U8" si="7">(R8+(T8*0.5))/Q8</f>
        <v>0.5</v>
      </c>
      <c r="V8" s="291">
        <f t="shared" si="2"/>
        <v>10</v>
      </c>
      <c r="W8" s="292">
        <f>((R6-R8)+(S8-S6))/2</f>
        <v>3.5</v>
      </c>
      <c r="X8" s="287" t="s">
        <v>267</v>
      </c>
      <c r="Y8" s="202" t="s">
        <v>264</v>
      </c>
      <c r="AY8" s="285" t="s">
        <v>6</v>
      </c>
      <c r="AZ8" s="356">
        <v>0</v>
      </c>
      <c r="BA8" s="357">
        <v>1</v>
      </c>
      <c r="BB8" s="358">
        <v>0</v>
      </c>
      <c r="BC8" s="384">
        <v>0</v>
      </c>
      <c r="BD8" s="357">
        <v>0</v>
      </c>
      <c r="BE8" s="385">
        <v>0</v>
      </c>
      <c r="BF8" s="356">
        <v>0</v>
      </c>
      <c r="BG8" s="357">
        <v>0</v>
      </c>
      <c r="BH8" s="358">
        <v>0</v>
      </c>
      <c r="BI8" s="384">
        <v>1</v>
      </c>
      <c r="BJ8" s="357">
        <v>0</v>
      </c>
      <c r="BK8" s="385">
        <v>0</v>
      </c>
      <c r="BL8" s="356">
        <v>0</v>
      </c>
      <c r="BM8" s="357">
        <v>1</v>
      </c>
      <c r="BN8" s="358">
        <v>0</v>
      </c>
      <c r="BO8" s="384">
        <v>1</v>
      </c>
      <c r="BP8" s="357">
        <v>0</v>
      </c>
      <c r="BQ8" s="385">
        <v>1</v>
      </c>
      <c r="BR8" s="356">
        <v>1</v>
      </c>
      <c r="BS8" s="357">
        <v>0</v>
      </c>
      <c r="BT8" s="358">
        <v>0</v>
      </c>
      <c r="BU8" s="384">
        <v>0</v>
      </c>
      <c r="BV8" s="357">
        <v>0</v>
      </c>
      <c r="BW8" s="385">
        <v>0</v>
      </c>
      <c r="BX8" s="352">
        <v>0</v>
      </c>
      <c r="BY8" s="344">
        <v>1</v>
      </c>
      <c r="BZ8" s="346">
        <v>0</v>
      </c>
      <c r="CA8" s="354"/>
      <c r="CB8" s="344"/>
      <c r="CC8" s="345"/>
      <c r="CD8" s="352"/>
      <c r="CE8" s="344"/>
      <c r="CF8" s="346"/>
      <c r="CG8" s="354"/>
      <c r="CH8" s="344"/>
      <c r="CI8" s="345"/>
      <c r="CJ8" s="352"/>
      <c r="CK8" s="344"/>
      <c r="CL8" s="346"/>
      <c r="CM8" s="354"/>
      <c r="CN8" s="344"/>
      <c r="CO8" s="345"/>
      <c r="CP8" s="352"/>
      <c r="CQ8" s="344"/>
      <c r="CR8" s="346"/>
      <c r="CS8" s="354"/>
      <c r="CT8" s="344"/>
      <c r="CU8" s="345"/>
      <c r="CV8" s="352"/>
      <c r="CW8" s="344"/>
      <c r="CX8" s="346"/>
      <c r="CY8" s="354"/>
      <c r="CZ8" s="344"/>
      <c r="DA8" s="345"/>
      <c r="DB8" s="352"/>
      <c r="DC8" s="344"/>
      <c r="DD8" s="346"/>
      <c r="DE8" s="354"/>
      <c r="DF8" s="344"/>
      <c r="DG8" s="345"/>
      <c r="DH8" s="352"/>
      <c r="DI8" s="344"/>
      <c r="DJ8" s="346"/>
      <c r="DK8" s="354"/>
      <c r="DL8" s="344"/>
      <c r="DM8" s="345"/>
      <c r="DN8" s="352"/>
      <c r="DO8" s="344"/>
      <c r="DP8" s="346"/>
      <c r="DQ8" s="354"/>
      <c r="DR8" s="344"/>
      <c r="DS8" s="345"/>
      <c r="DT8" s="352"/>
      <c r="DU8" s="344"/>
      <c r="DV8" s="346"/>
      <c r="DW8" s="354"/>
      <c r="DX8" s="344"/>
      <c r="DY8" s="345"/>
      <c r="DZ8" s="352"/>
      <c r="EA8" s="344"/>
      <c r="EB8" s="346"/>
      <c r="EC8" s="354"/>
      <c r="ED8" s="344"/>
      <c r="EE8" s="345"/>
      <c r="EF8" s="364">
        <f t="shared" si="3"/>
        <v>3</v>
      </c>
      <c r="EG8" s="365">
        <f t="shared" si="4"/>
        <v>3</v>
      </c>
      <c r="EH8" s="366">
        <f t="shared" si="5"/>
        <v>1</v>
      </c>
      <c r="EI8" s="362">
        <f t="shared" si="6"/>
        <v>7</v>
      </c>
    </row>
    <row r="9" spans="2:139" ht="18.75" x14ac:dyDescent="0.25">
      <c r="B9" s="185">
        <v>6</v>
      </c>
      <c r="C9" s="173">
        <v>42147</v>
      </c>
      <c r="D9" s="214" t="s">
        <v>12</v>
      </c>
      <c r="E9" s="211" t="s">
        <v>13</v>
      </c>
      <c r="F9" s="214" t="s">
        <v>14</v>
      </c>
      <c r="G9" s="211" t="s">
        <v>15</v>
      </c>
      <c r="H9" s="211" t="s">
        <v>17</v>
      </c>
      <c r="I9" s="232" t="s">
        <v>1</v>
      </c>
      <c r="J9" s="232" t="s">
        <v>0</v>
      </c>
      <c r="K9" s="236" t="s">
        <v>230</v>
      </c>
      <c r="L9" s="235" t="s">
        <v>1</v>
      </c>
      <c r="M9" s="232" t="s">
        <v>0</v>
      </c>
      <c r="N9" s="206"/>
      <c r="O9" s="279">
        <v>3</v>
      </c>
      <c r="P9" s="280" t="s">
        <v>5</v>
      </c>
      <c r="Q9" s="281">
        <f t="shared" ref="Q9" si="8">+R9+S9+T9</f>
        <v>8</v>
      </c>
      <c r="R9" s="322">
        <v>1</v>
      </c>
      <c r="S9" s="283">
        <v>7</v>
      </c>
      <c r="T9" s="281">
        <v>0</v>
      </c>
      <c r="U9" s="290">
        <f t="shared" ref="U9" si="9">(R9+(T9*0.5))/Q9</f>
        <v>0.125</v>
      </c>
      <c r="V9" s="291">
        <f t="shared" ref="V9" si="10">+(R9*3)+(T9*1)</f>
        <v>3</v>
      </c>
      <c r="W9" s="312">
        <f>((R6-R9)+(S9-S6))/2</f>
        <v>6.5</v>
      </c>
      <c r="X9" s="288" t="s">
        <v>252</v>
      </c>
      <c r="Y9" s="281" t="s">
        <v>265</v>
      </c>
      <c r="AY9" s="347" t="s">
        <v>242</v>
      </c>
      <c r="AZ9" s="356">
        <v>0</v>
      </c>
      <c r="BA9" s="357">
        <v>1</v>
      </c>
      <c r="BB9" s="358">
        <v>0</v>
      </c>
      <c r="BC9" s="384">
        <v>0</v>
      </c>
      <c r="BD9" s="357">
        <v>0</v>
      </c>
      <c r="BE9" s="385">
        <v>0</v>
      </c>
      <c r="BF9" s="356">
        <v>0</v>
      </c>
      <c r="BG9" s="357">
        <v>0</v>
      </c>
      <c r="BH9" s="358">
        <v>0</v>
      </c>
      <c r="BI9" s="384">
        <v>0</v>
      </c>
      <c r="BJ9" s="357">
        <v>0</v>
      </c>
      <c r="BK9" s="385">
        <v>0</v>
      </c>
      <c r="BL9" s="356">
        <v>0</v>
      </c>
      <c r="BM9" s="357">
        <v>1</v>
      </c>
      <c r="BN9" s="358">
        <v>0</v>
      </c>
      <c r="BO9" s="384">
        <v>0</v>
      </c>
      <c r="BP9" s="357">
        <v>1</v>
      </c>
      <c r="BQ9" s="385">
        <v>1</v>
      </c>
      <c r="BR9" s="356">
        <v>0</v>
      </c>
      <c r="BS9" s="357">
        <v>2</v>
      </c>
      <c r="BT9" s="358">
        <v>0</v>
      </c>
      <c r="BU9" s="384">
        <v>0</v>
      </c>
      <c r="BV9" s="357">
        <v>1</v>
      </c>
      <c r="BW9" s="385">
        <v>0</v>
      </c>
      <c r="BX9" s="352">
        <v>0</v>
      </c>
      <c r="BY9" s="344">
        <v>0</v>
      </c>
      <c r="BZ9" s="346">
        <v>0</v>
      </c>
      <c r="CA9" s="354"/>
      <c r="CB9" s="344"/>
      <c r="CC9" s="345"/>
      <c r="CD9" s="352"/>
      <c r="CE9" s="344"/>
      <c r="CF9" s="346"/>
      <c r="CG9" s="354"/>
      <c r="CH9" s="344"/>
      <c r="CI9" s="345"/>
      <c r="CJ9" s="352"/>
      <c r="CK9" s="344"/>
      <c r="CL9" s="346"/>
      <c r="CM9" s="354"/>
      <c r="CN9" s="344"/>
      <c r="CO9" s="345"/>
      <c r="CP9" s="352"/>
      <c r="CQ9" s="344"/>
      <c r="CR9" s="346"/>
      <c r="CS9" s="354"/>
      <c r="CT9" s="344"/>
      <c r="CU9" s="345"/>
      <c r="CV9" s="352"/>
      <c r="CW9" s="344"/>
      <c r="CX9" s="346"/>
      <c r="CY9" s="354"/>
      <c r="CZ9" s="344"/>
      <c r="DA9" s="345"/>
      <c r="DB9" s="352"/>
      <c r="DC9" s="344"/>
      <c r="DD9" s="346"/>
      <c r="DE9" s="354"/>
      <c r="DF9" s="344"/>
      <c r="DG9" s="345"/>
      <c r="DH9" s="352"/>
      <c r="DI9" s="344"/>
      <c r="DJ9" s="346"/>
      <c r="DK9" s="354"/>
      <c r="DL9" s="344"/>
      <c r="DM9" s="345"/>
      <c r="DN9" s="352"/>
      <c r="DO9" s="344"/>
      <c r="DP9" s="346"/>
      <c r="DQ9" s="354"/>
      <c r="DR9" s="344"/>
      <c r="DS9" s="345"/>
      <c r="DT9" s="352"/>
      <c r="DU9" s="344"/>
      <c r="DV9" s="346"/>
      <c r="DW9" s="354"/>
      <c r="DX9" s="344"/>
      <c r="DY9" s="345"/>
      <c r="DZ9" s="352"/>
      <c r="EA9" s="344"/>
      <c r="EB9" s="346"/>
      <c r="EC9" s="354"/>
      <c r="ED9" s="344"/>
      <c r="EE9" s="345"/>
      <c r="EF9" s="364">
        <f t="shared" si="3"/>
        <v>0</v>
      </c>
      <c r="EG9" s="365">
        <f t="shared" si="4"/>
        <v>6</v>
      </c>
      <c r="EH9" s="366">
        <f t="shared" si="5"/>
        <v>1</v>
      </c>
      <c r="EI9" s="362">
        <f t="shared" si="6"/>
        <v>7</v>
      </c>
    </row>
    <row r="10" spans="2:139" ht="19.5" thickBot="1" x14ac:dyDescent="0.3">
      <c r="B10" s="185">
        <v>7</v>
      </c>
      <c r="C10" s="173">
        <v>42154</v>
      </c>
      <c r="D10" s="214" t="s">
        <v>13</v>
      </c>
      <c r="E10" s="211" t="s">
        <v>14</v>
      </c>
      <c r="F10" s="214" t="s">
        <v>17</v>
      </c>
      <c r="G10" s="211" t="s">
        <v>12</v>
      </c>
      <c r="H10" s="211" t="s">
        <v>15</v>
      </c>
      <c r="I10" s="232" t="s">
        <v>1</v>
      </c>
      <c r="J10" s="236" t="s">
        <v>230</v>
      </c>
      <c r="K10" s="233" t="s">
        <v>1</v>
      </c>
      <c r="L10" s="235" t="s">
        <v>0</v>
      </c>
      <c r="M10" s="232" t="s">
        <v>0</v>
      </c>
      <c r="N10" s="206"/>
      <c r="O10" s="315">
        <v>4</v>
      </c>
      <c r="P10" s="316" t="s">
        <v>242</v>
      </c>
      <c r="Q10" s="317">
        <f>+R10+S10+T10</f>
        <v>7</v>
      </c>
      <c r="R10" s="313">
        <v>0</v>
      </c>
      <c r="S10" s="318">
        <v>6</v>
      </c>
      <c r="T10" s="317">
        <v>1</v>
      </c>
      <c r="U10" s="314">
        <v>0</v>
      </c>
      <c r="V10" s="319">
        <f>+(R10*3)+(T10*1)</f>
        <v>1</v>
      </c>
      <c r="W10" s="320">
        <f>((R6-R10)+(S10-S6))/2</f>
        <v>6.5</v>
      </c>
      <c r="X10" s="321" t="s">
        <v>268</v>
      </c>
      <c r="Y10" s="317" t="s">
        <v>251</v>
      </c>
      <c r="AY10" s="348" t="s">
        <v>7</v>
      </c>
      <c r="AZ10" s="359">
        <v>1</v>
      </c>
      <c r="BA10" s="360">
        <v>0</v>
      </c>
      <c r="BB10" s="361">
        <v>0</v>
      </c>
      <c r="BC10" s="386">
        <v>0</v>
      </c>
      <c r="BD10" s="360">
        <v>0</v>
      </c>
      <c r="BE10" s="387">
        <v>0</v>
      </c>
      <c r="BF10" s="359">
        <v>0</v>
      </c>
      <c r="BG10" s="360">
        <v>0</v>
      </c>
      <c r="BH10" s="361">
        <v>0</v>
      </c>
      <c r="BI10" s="386">
        <v>0</v>
      </c>
      <c r="BJ10" s="360">
        <v>1</v>
      </c>
      <c r="BK10" s="387">
        <v>0</v>
      </c>
      <c r="BL10" s="359">
        <v>0</v>
      </c>
      <c r="BM10" s="360">
        <v>0</v>
      </c>
      <c r="BN10" s="361">
        <v>0</v>
      </c>
      <c r="BO10" s="386">
        <v>0</v>
      </c>
      <c r="BP10" s="360">
        <v>1</v>
      </c>
      <c r="BQ10" s="387">
        <v>0</v>
      </c>
      <c r="BR10" s="359">
        <v>2</v>
      </c>
      <c r="BS10" s="360">
        <v>0</v>
      </c>
      <c r="BT10" s="361">
        <v>0</v>
      </c>
      <c r="BU10" s="386">
        <v>2</v>
      </c>
      <c r="BV10" s="360">
        <v>0</v>
      </c>
      <c r="BW10" s="387">
        <v>0</v>
      </c>
      <c r="BX10" s="353">
        <v>1</v>
      </c>
      <c r="BY10" s="349">
        <v>0</v>
      </c>
      <c r="BZ10" s="350">
        <v>0</v>
      </c>
      <c r="CA10" s="355"/>
      <c r="CB10" s="349"/>
      <c r="CC10" s="351"/>
      <c r="CD10" s="353"/>
      <c r="CE10" s="349"/>
      <c r="CF10" s="350"/>
      <c r="CG10" s="355"/>
      <c r="CH10" s="349"/>
      <c r="CI10" s="351"/>
      <c r="CJ10" s="353"/>
      <c r="CK10" s="349"/>
      <c r="CL10" s="350"/>
      <c r="CM10" s="355"/>
      <c r="CN10" s="349"/>
      <c r="CO10" s="351"/>
      <c r="CP10" s="353"/>
      <c r="CQ10" s="349"/>
      <c r="CR10" s="350"/>
      <c r="CS10" s="355"/>
      <c r="CT10" s="349"/>
      <c r="CU10" s="351"/>
      <c r="CV10" s="353"/>
      <c r="CW10" s="349"/>
      <c r="CX10" s="350"/>
      <c r="CY10" s="355"/>
      <c r="CZ10" s="349"/>
      <c r="DA10" s="351"/>
      <c r="DB10" s="353"/>
      <c r="DC10" s="349"/>
      <c r="DD10" s="350"/>
      <c r="DE10" s="355"/>
      <c r="DF10" s="349"/>
      <c r="DG10" s="351"/>
      <c r="DH10" s="353"/>
      <c r="DI10" s="349"/>
      <c r="DJ10" s="350"/>
      <c r="DK10" s="355"/>
      <c r="DL10" s="349"/>
      <c r="DM10" s="351"/>
      <c r="DN10" s="353"/>
      <c r="DO10" s="349"/>
      <c r="DP10" s="350"/>
      <c r="DQ10" s="355"/>
      <c r="DR10" s="349"/>
      <c r="DS10" s="351"/>
      <c r="DT10" s="353"/>
      <c r="DU10" s="349"/>
      <c r="DV10" s="350"/>
      <c r="DW10" s="355"/>
      <c r="DX10" s="349"/>
      <c r="DY10" s="351"/>
      <c r="DZ10" s="353"/>
      <c r="EA10" s="349"/>
      <c r="EB10" s="350"/>
      <c r="EC10" s="355"/>
      <c r="ED10" s="349"/>
      <c r="EE10" s="351"/>
      <c r="EF10" s="367">
        <f t="shared" si="3"/>
        <v>6</v>
      </c>
      <c r="EG10" s="368">
        <f t="shared" si="4"/>
        <v>2</v>
      </c>
      <c r="EH10" s="369">
        <f t="shared" si="5"/>
        <v>0</v>
      </c>
      <c r="EI10" s="363">
        <f t="shared" si="6"/>
        <v>8</v>
      </c>
    </row>
    <row r="11" spans="2:139" ht="19.5" thickBot="1" x14ac:dyDescent="0.3">
      <c r="B11" s="185">
        <v>9</v>
      </c>
      <c r="C11" s="173">
        <v>42168</v>
      </c>
      <c r="D11" s="215" t="s">
        <v>17</v>
      </c>
      <c r="E11" s="212" t="s">
        <v>15</v>
      </c>
      <c r="F11" s="215" t="s">
        <v>12</v>
      </c>
      <c r="G11" s="212" t="s">
        <v>14</v>
      </c>
      <c r="H11" s="221" t="s">
        <v>13</v>
      </c>
      <c r="I11" s="237" t="s">
        <v>1</v>
      </c>
      <c r="J11" s="237" t="s">
        <v>0</v>
      </c>
      <c r="K11" s="238" t="s">
        <v>1</v>
      </c>
      <c r="L11" s="239" t="s">
        <v>0</v>
      </c>
      <c r="M11" s="240" t="s">
        <v>230</v>
      </c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DQ11" s="171"/>
    </row>
    <row r="12" spans="2:139" ht="19.5" hidden="1" thickBot="1" x14ac:dyDescent="0.3">
      <c r="B12" s="185">
        <v>19</v>
      </c>
      <c r="C12" s="173">
        <v>42238</v>
      </c>
      <c r="D12" s="212" t="s">
        <v>17</v>
      </c>
      <c r="E12" s="212" t="s">
        <v>14</v>
      </c>
      <c r="F12" s="218" t="s">
        <v>13</v>
      </c>
      <c r="G12" s="212" t="s">
        <v>15</v>
      </c>
      <c r="H12" s="216" t="s">
        <v>12</v>
      </c>
      <c r="I12" s="235" t="s">
        <v>1</v>
      </c>
      <c r="J12" s="223" t="s">
        <v>1</v>
      </c>
      <c r="K12" s="233" t="s">
        <v>0</v>
      </c>
      <c r="L12" s="234" t="s">
        <v>230</v>
      </c>
      <c r="M12" s="222" t="s">
        <v>0</v>
      </c>
      <c r="N12" s="206"/>
      <c r="O12" s="207"/>
      <c r="P12" s="207"/>
      <c r="Q12" s="206"/>
      <c r="R12" s="206"/>
      <c r="S12" s="206"/>
      <c r="T12" s="206"/>
      <c r="U12" s="305"/>
      <c r="V12" s="207"/>
      <c r="W12" s="306"/>
      <c r="X12" s="307"/>
      <c r="Y12" s="206"/>
    </row>
    <row r="13" spans="2:139" ht="18.75" hidden="1" x14ac:dyDescent="0.25">
      <c r="B13" s="185">
        <v>20</v>
      </c>
      <c r="C13" s="173">
        <v>42245</v>
      </c>
      <c r="D13" s="293" t="s">
        <v>15</v>
      </c>
      <c r="E13" s="293" t="s">
        <v>17</v>
      </c>
      <c r="F13" s="294" t="s">
        <v>14</v>
      </c>
      <c r="G13" s="293" t="s">
        <v>12</v>
      </c>
      <c r="H13" s="186" t="s">
        <v>13</v>
      </c>
      <c r="I13" s="232" t="s">
        <v>0</v>
      </c>
      <c r="J13" s="222" t="s">
        <v>0</v>
      </c>
      <c r="K13" s="223" t="s">
        <v>1</v>
      </c>
      <c r="L13" s="223" t="s">
        <v>1</v>
      </c>
      <c r="M13" s="236" t="s">
        <v>230</v>
      </c>
      <c r="N13" s="208"/>
      <c r="O13" s="418" t="str">
        <f>O2</f>
        <v xml:space="preserve">05/21/16 REGULAR STANDINGS </v>
      </c>
      <c r="P13" s="418"/>
      <c r="Q13" s="418"/>
      <c r="R13" s="418"/>
      <c r="S13" s="418"/>
      <c r="T13" s="418"/>
      <c r="U13" s="418"/>
      <c r="V13" s="418"/>
      <c r="W13" s="418"/>
      <c r="X13" s="418"/>
      <c r="Y13" s="418"/>
    </row>
    <row r="14" spans="2:139" ht="18.75" hidden="1" x14ac:dyDescent="0.25">
      <c r="B14" s="185">
        <v>21</v>
      </c>
      <c r="C14" s="173">
        <v>42252</v>
      </c>
      <c r="D14" s="211" t="s">
        <v>13</v>
      </c>
      <c r="E14" s="211" t="s">
        <v>14</v>
      </c>
      <c r="F14" s="214" t="s">
        <v>17</v>
      </c>
      <c r="G14" s="211" t="s">
        <v>12</v>
      </c>
      <c r="H14" s="170" t="s">
        <v>15</v>
      </c>
      <c r="I14" s="223" t="s">
        <v>1</v>
      </c>
      <c r="J14" s="236" t="s">
        <v>230</v>
      </c>
      <c r="K14" s="222" t="s">
        <v>0</v>
      </c>
      <c r="L14" s="223" t="s">
        <v>1</v>
      </c>
      <c r="M14" s="222" t="s">
        <v>0</v>
      </c>
      <c r="N14" s="209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</row>
    <row r="15" spans="2:139" ht="18.75" hidden="1" customHeight="1" thickBot="1" x14ac:dyDescent="0.3">
      <c r="B15" s="185">
        <v>22</v>
      </c>
      <c r="C15" s="173">
        <v>42259</v>
      </c>
      <c r="D15" s="211" t="s">
        <v>14</v>
      </c>
      <c r="E15" s="211" t="s">
        <v>15</v>
      </c>
      <c r="F15" s="214" t="s">
        <v>12</v>
      </c>
      <c r="G15" s="211" t="s">
        <v>13</v>
      </c>
      <c r="H15" s="170" t="s">
        <v>17</v>
      </c>
      <c r="I15" s="223" t="s">
        <v>1</v>
      </c>
      <c r="J15" s="222" t="s">
        <v>0</v>
      </c>
      <c r="K15" s="241" t="s">
        <v>230</v>
      </c>
      <c r="L15" s="223" t="s">
        <v>1</v>
      </c>
      <c r="M15" s="222" t="s">
        <v>0</v>
      </c>
      <c r="N15" s="20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</row>
    <row r="16" spans="2:139" ht="18.75" hidden="1" customHeight="1" thickBot="1" x14ac:dyDescent="0.3">
      <c r="B16" s="185">
        <v>23</v>
      </c>
      <c r="C16" s="173">
        <v>42266</v>
      </c>
      <c r="D16" s="211" t="s">
        <v>12</v>
      </c>
      <c r="E16" s="211" t="s">
        <v>17</v>
      </c>
      <c r="F16" s="214" t="s">
        <v>14</v>
      </c>
      <c r="G16" s="211" t="s">
        <v>13</v>
      </c>
      <c r="H16" s="170" t="s">
        <v>15</v>
      </c>
      <c r="I16" s="223" t="s">
        <v>1</v>
      </c>
      <c r="J16" s="236" t="s">
        <v>230</v>
      </c>
      <c r="K16" s="222" t="s">
        <v>0</v>
      </c>
      <c r="L16" s="223" t="s">
        <v>1</v>
      </c>
      <c r="M16" s="222" t="s">
        <v>0</v>
      </c>
      <c r="N16" s="209"/>
      <c r="O16" s="192" t="s">
        <v>241</v>
      </c>
      <c r="P16" s="191" t="s">
        <v>214</v>
      </c>
      <c r="Q16" s="192" t="s">
        <v>3</v>
      </c>
      <c r="R16" s="193" t="s">
        <v>0</v>
      </c>
      <c r="S16" s="191" t="s">
        <v>1</v>
      </c>
      <c r="T16" s="192" t="s">
        <v>136</v>
      </c>
      <c r="U16" s="192" t="s">
        <v>233</v>
      </c>
      <c r="V16" s="242" t="s">
        <v>234</v>
      </c>
      <c r="W16" s="201" t="s">
        <v>229</v>
      </c>
      <c r="X16" s="192" t="s">
        <v>235</v>
      </c>
      <c r="Y16" s="192" t="s">
        <v>236</v>
      </c>
    </row>
    <row r="17" spans="2:25" ht="18.75" hidden="1" customHeight="1" x14ac:dyDescent="0.25">
      <c r="B17" s="185">
        <v>24</v>
      </c>
      <c r="C17" s="173">
        <v>42273</v>
      </c>
      <c r="D17" s="211" t="s">
        <v>15</v>
      </c>
      <c r="E17" s="211" t="s">
        <v>13</v>
      </c>
      <c r="F17" s="214" t="s">
        <v>14</v>
      </c>
      <c r="G17" s="211" t="s">
        <v>17</v>
      </c>
      <c r="H17" s="170" t="s">
        <v>12</v>
      </c>
      <c r="I17" s="223" t="s">
        <v>1</v>
      </c>
      <c r="J17" s="223" t="s">
        <v>1</v>
      </c>
      <c r="K17" s="222" t="s">
        <v>0</v>
      </c>
      <c r="L17" s="234" t="s">
        <v>230</v>
      </c>
      <c r="M17" s="222" t="s">
        <v>0</v>
      </c>
      <c r="N17" s="209"/>
      <c r="O17" s="246">
        <v>1</v>
      </c>
      <c r="P17" s="245" t="s">
        <v>8</v>
      </c>
      <c r="Q17" s="249">
        <f>+R17+S17+T17</f>
        <v>7</v>
      </c>
      <c r="R17" s="248">
        <v>7</v>
      </c>
      <c r="S17" s="247">
        <v>0</v>
      </c>
      <c r="T17" s="249">
        <v>0</v>
      </c>
      <c r="U17" s="289">
        <f>(R17+(T17*0.5))/Q17</f>
        <v>1</v>
      </c>
      <c r="V17" s="277">
        <f>+(R17*3)+(T17*1)</f>
        <v>21</v>
      </c>
      <c r="W17" s="244" t="s">
        <v>230</v>
      </c>
      <c r="X17" s="243" t="s">
        <v>263</v>
      </c>
      <c r="Y17" s="278" t="s">
        <v>249</v>
      </c>
    </row>
    <row r="18" spans="2:25" ht="18.75" hidden="1" x14ac:dyDescent="0.25">
      <c r="B18" s="185">
        <v>25</v>
      </c>
      <c r="C18" s="173">
        <v>42280</v>
      </c>
      <c r="D18" s="211" t="s">
        <v>14</v>
      </c>
      <c r="E18" s="211" t="s">
        <v>12</v>
      </c>
      <c r="F18" s="211" t="s">
        <v>15</v>
      </c>
      <c r="G18" s="211" t="s">
        <v>17</v>
      </c>
      <c r="H18" s="170" t="s">
        <v>13</v>
      </c>
      <c r="I18" s="223" t="s">
        <v>1</v>
      </c>
      <c r="J18" s="223" t="s">
        <v>1</v>
      </c>
      <c r="K18" s="222" t="s">
        <v>0</v>
      </c>
      <c r="L18" s="222" t="s">
        <v>0</v>
      </c>
      <c r="M18" s="236" t="s">
        <v>230</v>
      </c>
      <c r="N18" s="208"/>
      <c r="O18" s="279">
        <v>2</v>
      </c>
      <c r="P18" s="280" t="s">
        <v>7</v>
      </c>
      <c r="Q18" s="281">
        <f t="shared" ref="Q18:Q20" si="11">+R18+S18+T18</f>
        <v>8</v>
      </c>
      <c r="R18" s="282">
        <v>6</v>
      </c>
      <c r="S18" s="283">
        <v>2</v>
      </c>
      <c r="T18" s="281">
        <v>0</v>
      </c>
      <c r="U18" s="290">
        <f t="shared" ref="U18:U20" si="12">(R18+(T18*0.5))/Q18</f>
        <v>0.75</v>
      </c>
      <c r="V18" s="291">
        <f t="shared" ref="V18:V20" si="13">+(R18*3)+(T18*1)</f>
        <v>18</v>
      </c>
      <c r="W18" s="310">
        <f>((R17-R18)+(S18-S17))/2</f>
        <v>1.5</v>
      </c>
      <c r="X18" s="288" t="s">
        <v>248</v>
      </c>
      <c r="Y18" s="281" t="s">
        <v>250</v>
      </c>
    </row>
    <row r="19" spans="2:25" ht="19.5" hidden="1" thickBot="1" x14ac:dyDescent="0.3">
      <c r="B19" s="188">
        <v>26</v>
      </c>
      <c r="C19" s="189">
        <v>42287</v>
      </c>
      <c r="D19" s="220" t="s">
        <v>13</v>
      </c>
      <c r="E19" s="217" t="s">
        <v>17</v>
      </c>
      <c r="F19" s="219" t="s">
        <v>15</v>
      </c>
      <c r="G19" s="220" t="s">
        <v>12</v>
      </c>
      <c r="H19" s="187" t="s">
        <v>14</v>
      </c>
      <c r="I19" s="295" t="s">
        <v>230</v>
      </c>
      <c r="J19" s="203"/>
      <c r="K19" s="205"/>
      <c r="L19" s="224"/>
      <c r="M19" s="203"/>
      <c r="N19" s="209"/>
      <c r="O19" s="284">
        <v>3</v>
      </c>
      <c r="P19" s="285" t="s">
        <v>6</v>
      </c>
      <c r="Q19" s="202">
        <f t="shared" si="11"/>
        <v>7</v>
      </c>
      <c r="R19" s="286">
        <v>3</v>
      </c>
      <c r="S19" s="204">
        <v>3</v>
      </c>
      <c r="T19" s="202">
        <v>1</v>
      </c>
      <c r="U19" s="289">
        <f t="shared" si="12"/>
        <v>0.5</v>
      </c>
      <c r="V19" s="291">
        <f t="shared" si="13"/>
        <v>10</v>
      </c>
      <c r="W19" s="292">
        <f>((R17-R19)+(S19-S17))/2</f>
        <v>3.5</v>
      </c>
      <c r="X19" s="287" t="s">
        <v>267</v>
      </c>
      <c r="Y19" s="202" t="s">
        <v>245</v>
      </c>
    </row>
    <row r="20" spans="2:25" ht="18.75" hidden="1" x14ac:dyDescent="0.25">
      <c r="B20" s="167"/>
      <c r="C20" s="178">
        <v>42294</v>
      </c>
      <c r="D20" s="420" t="s">
        <v>237</v>
      </c>
      <c r="E20" s="421"/>
      <c r="F20" s="421"/>
      <c r="G20" s="422"/>
      <c r="H20" s="175"/>
      <c r="I20" s="165"/>
      <c r="J20" s="165"/>
      <c r="K20" s="165"/>
      <c r="L20" s="165"/>
      <c r="M20" s="165"/>
      <c r="N20" s="165"/>
      <c r="O20" s="279">
        <v>3</v>
      </c>
      <c r="P20" s="280" t="s">
        <v>5</v>
      </c>
      <c r="Q20" s="281">
        <f t="shared" si="11"/>
        <v>8</v>
      </c>
      <c r="R20" s="322">
        <v>1</v>
      </c>
      <c r="S20" s="283">
        <v>7</v>
      </c>
      <c r="T20" s="281">
        <v>0</v>
      </c>
      <c r="U20" s="290">
        <f t="shared" si="12"/>
        <v>0.125</v>
      </c>
      <c r="V20" s="291">
        <f t="shared" si="13"/>
        <v>3</v>
      </c>
      <c r="W20" s="312">
        <f>((R17-R20)+(S20-S17))/2</f>
        <v>6.5</v>
      </c>
      <c r="X20" s="288" t="s">
        <v>252</v>
      </c>
      <c r="Y20" s="281" t="s">
        <v>243</v>
      </c>
    </row>
    <row r="21" spans="2:25" ht="19.5" hidden="1" thickBot="1" x14ac:dyDescent="0.3">
      <c r="B21" s="168"/>
      <c r="C21" s="179">
        <v>42301</v>
      </c>
      <c r="D21" s="423" t="s">
        <v>238</v>
      </c>
      <c r="E21" s="424"/>
      <c r="F21" s="424"/>
      <c r="G21" s="425"/>
      <c r="H21" s="176"/>
      <c r="I21" s="165"/>
      <c r="J21" s="165"/>
      <c r="K21" s="165"/>
      <c r="L21" s="165"/>
      <c r="M21" s="165"/>
      <c r="N21" s="165"/>
      <c r="O21" s="315">
        <v>4</v>
      </c>
      <c r="P21" s="316" t="s">
        <v>242</v>
      </c>
      <c r="Q21" s="317">
        <f>+R21+S21+T21</f>
        <v>7</v>
      </c>
      <c r="R21" s="313">
        <v>0</v>
      </c>
      <c r="S21" s="318">
        <v>6</v>
      </c>
      <c r="T21" s="317">
        <v>1</v>
      </c>
      <c r="U21" s="314">
        <v>0</v>
      </c>
      <c r="V21" s="319">
        <f>+(R21*3)+(T21*1)</f>
        <v>1</v>
      </c>
      <c r="W21" s="320">
        <f>((R17-R21)+(S21-S17))/2</f>
        <v>6.5</v>
      </c>
      <c r="X21" s="321" t="s">
        <v>268</v>
      </c>
      <c r="Y21" s="317" t="s">
        <v>250</v>
      </c>
    </row>
    <row r="22" spans="2:25" ht="18.75" hidden="1" x14ac:dyDescent="0.25">
      <c r="B22" s="168"/>
      <c r="C22" s="179">
        <v>42308</v>
      </c>
      <c r="D22" s="423" t="s">
        <v>239</v>
      </c>
      <c r="E22" s="424"/>
      <c r="F22" s="424"/>
      <c r="G22" s="425"/>
      <c r="H22" s="176"/>
      <c r="I22" s="165"/>
      <c r="J22" s="165"/>
      <c r="K22" s="165"/>
      <c r="L22" s="165"/>
      <c r="M22" s="165"/>
      <c r="N22" s="165"/>
      <c r="O22" s="207"/>
      <c r="P22" s="207"/>
      <c r="Q22" s="206"/>
      <c r="R22" s="206"/>
      <c r="S22" s="206"/>
      <c r="T22" s="206"/>
      <c r="U22" s="305"/>
      <c r="V22" s="207"/>
      <c r="W22" s="306"/>
      <c r="X22" s="307"/>
      <c r="Y22" s="206"/>
    </row>
    <row r="23" spans="2:25" ht="19.5" hidden="1" thickBot="1" x14ac:dyDescent="0.3">
      <c r="B23" s="169"/>
      <c r="C23" s="180">
        <v>42315</v>
      </c>
      <c r="D23" s="427" t="s">
        <v>240</v>
      </c>
      <c r="E23" s="428"/>
      <c r="F23" s="428"/>
      <c r="G23" s="429"/>
      <c r="H23" s="177"/>
      <c r="I23" s="165"/>
      <c r="J23" s="165"/>
      <c r="K23" s="165"/>
      <c r="L23" s="165"/>
      <c r="M23" s="165"/>
      <c r="N23" s="165"/>
      <c r="O23" s="207"/>
      <c r="P23" s="207"/>
      <c r="Q23" s="206"/>
      <c r="R23" s="206"/>
      <c r="S23" s="206"/>
      <c r="T23" s="206"/>
      <c r="U23" s="305"/>
      <c r="V23" s="207"/>
      <c r="W23" s="306"/>
      <c r="X23" s="307"/>
      <c r="Y23" s="206"/>
    </row>
    <row r="24" spans="2:25" ht="18.75" hidden="1" x14ac:dyDescent="0.25">
      <c r="B24" s="172"/>
      <c r="C24" s="196"/>
      <c r="D24" s="197"/>
      <c r="E24" s="197"/>
      <c r="F24" s="197"/>
      <c r="G24" s="197"/>
      <c r="H24" s="195"/>
      <c r="I24" s="198"/>
      <c r="J24" s="198"/>
      <c r="K24" s="198"/>
      <c r="L24" s="198"/>
      <c r="M24" s="198"/>
      <c r="N24" s="198"/>
      <c r="O24" s="309"/>
      <c r="P24" s="311"/>
      <c r="Q24" s="309"/>
      <c r="R24" s="309"/>
      <c r="S24" s="309"/>
      <c r="T24" s="309"/>
      <c r="U24" s="309"/>
      <c r="V24" s="309"/>
      <c r="W24" s="309"/>
      <c r="X24" s="309"/>
      <c r="Y24" s="309"/>
    </row>
    <row r="25" spans="2:25" ht="18.75" x14ac:dyDescent="0.25">
      <c r="B25" s="172"/>
      <c r="C25" s="196"/>
      <c r="D25" s="197"/>
      <c r="E25" s="197"/>
      <c r="F25" s="197"/>
      <c r="G25" s="197"/>
      <c r="H25" s="195"/>
      <c r="I25" s="198"/>
      <c r="J25" s="198"/>
      <c r="K25" s="198"/>
      <c r="L25" s="198"/>
      <c r="M25" s="198"/>
      <c r="N25" s="198"/>
      <c r="O25" s="171"/>
      <c r="P25" s="171"/>
    </row>
    <row r="26" spans="2:25" x14ac:dyDescent="0.25"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</row>
    <row r="27" spans="2:25" x14ac:dyDescent="0.25">
      <c r="B27" s="165"/>
      <c r="C27" s="165"/>
      <c r="D27" s="165"/>
      <c r="E27" s="165"/>
      <c r="F27" s="426"/>
      <c r="G27" s="426"/>
      <c r="H27" s="426"/>
      <c r="I27" s="166"/>
      <c r="J27" s="166"/>
      <c r="K27" s="166"/>
      <c r="L27" s="166"/>
      <c r="M27" s="166"/>
      <c r="N27" s="166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</row>
    <row r="28" spans="2:25" x14ac:dyDescent="0.25">
      <c r="B28" s="165"/>
      <c r="C28" s="165"/>
      <c r="D28" s="165"/>
      <c r="E28" s="165"/>
      <c r="F28" s="426"/>
      <c r="G28" s="426"/>
      <c r="H28" s="426"/>
      <c r="I28" s="166"/>
      <c r="J28" s="166"/>
      <c r="K28" s="166"/>
      <c r="L28" s="166"/>
      <c r="M28" s="166"/>
      <c r="N28" s="166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</row>
    <row r="29" spans="2:25" ht="18.75" x14ac:dyDescent="0.25"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</row>
    <row r="30" spans="2:25" ht="18.75" x14ac:dyDescent="0.25"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207"/>
      <c r="P30" s="207"/>
      <c r="Q30" s="206"/>
      <c r="R30" s="206"/>
      <c r="S30" s="206"/>
      <c r="T30" s="206"/>
      <c r="U30" s="305"/>
      <c r="V30" s="207"/>
      <c r="W30" s="206"/>
      <c r="X30" s="206"/>
      <c r="Y30" s="206"/>
    </row>
    <row r="31" spans="2:25" ht="18.75" x14ac:dyDescent="0.2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207"/>
      <c r="P31" s="207"/>
      <c r="Q31" s="206"/>
      <c r="R31" s="206"/>
      <c r="S31" s="206"/>
      <c r="T31" s="206"/>
      <c r="U31" s="305"/>
      <c r="V31" s="207"/>
      <c r="W31" s="306"/>
      <c r="X31" s="307"/>
      <c r="Y31" s="206"/>
    </row>
    <row r="32" spans="2:25" ht="18.75" x14ac:dyDescent="0.25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207"/>
      <c r="P32" s="207"/>
      <c r="Q32" s="206"/>
      <c r="R32" s="206"/>
      <c r="S32" s="206"/>
      <c r="T32" s="206"/>
      <c r="U32" s="305"/>
      <c r="V32" s="207"/>
      <c r="W32" s="308"/>
      <c r="X32" s="307"/>
      <c r="Y32" s="206"/>
    </row>
    <row r="33" spans="2:25" ht="18.75" x14ac:dyDescent="0.25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207"/>
      <c r="P33" s="207"/>
      <c r="Q33" s="206"/>
      <c r="R33" s="206"/>
      <c r="S33" s="206"/>
      <c r="T33" s="206"/>
      <c r="U33" s="305"/>
      <c r="V33" s="207"/>
      <c r="W33" s="306"/>
      <c r="X33" s="307"/>
      <c r="Y33" s="206"/>
    </row>
    <row r="34" spans="2:25" ht="18.75" x14ac:dyDescent="0.25">
      <c r="B34" s="165"/>
      <c r="C34" s="165"/>
      <c r="D34" s="165"/>
      <c r="E34" s="165"/>
      <c r="F34" s="200"/>
      <c r="G34" s="200"/>
      <c r="H34" s="200"/>
      <c r="I34" s="200"/>
      <c r="J34" s="200"/>
      <c r="K34" s="200"/>
      <c r="L34" s="200"/>
      <c r="M34" s="200"/>
      <c r="N34" s="200"/>
      <c r="O34" s="207"/>
      <c r="P34" s="207"/>
      <c r="Q34" s="206"/>
      <c r="R34" s="206"/>
      <c r="S34" s="206"/>
      <c r="T34" s="206"/>
      <c r="U34" s="305"/>
      <c r="V34" s="207"/>
      <c r="W34" s="306"/>
      <c r="X34" s="307"/>
      <c r="Y34" s="206"/>
    </row>
    <row r="35" spans="2:25" x14ac:dyDescent="0.25">
      <c r="B35" s="165"/>
      <c r="C35" s="165"/>
      <c r="D35" s="165"/>
      <c r="E35" s="165"/>
      <c r="F35" s="200"/>
      <c r="G35" s="200"/>
      <c r="H35" s="200"/>
      <c r="I35" s="200"/>
      <c r="J35" s="200"/>
      <c r="K35" s="200"/>
      <c r="L35" s="200"/>
      <c r="M35" s="200"/>
      <c r="N35" s="200"/>
      <c r="O35" s="165"/>
      <c r="P35" s="165"/>
    </row>
    <row r="36" spans="2:25" ht="18.75" x14ac:dyDescent="0.25">
      <c r="B36" s="165"/>
      <c r="C36" s="165"/>
      <c r="D36" s="165"/>
      <c r="E36" s="165"/>
      <c r="F36" s="190"/>
      <c r="G36" s="190"/>
      <c r="H36" s="190"/>
      <c r="I36" s="199"/>
      <c r="J36" s="199"/>
      <c r="K36" s="199"/>
      <c r="L36" s="199"/>
      <c r="M36" s="199"/>
      <c r="N36" s="199"/>
      <c r="O36" s="165"/>
      <c r="P36" s="165"/>
    </row>
    <row r="37" spans="2:25" ht="18.75" x14ac:dyDescent="0.25">
      <c r="B37" s="165"/>
      <c r="C37" s="165"/>
      <c r="D37" s="165"/>
      <c r="E37" s="165"/>
      <c r="F37" s="190"/>
      <c r="G37" s="190"/>
      <c r="H37" s="190"/>
      <c r="I37" s="199"/>
      <c r="J37" s="199"/>
      <c r="K37" s="199"/>
      <c r="L37" s="199"/>
      <c r="M37" s="199"/>
      <c r="N37" s="199"/>
      <c r="O37" s="165"/>
      <c r="P37" s="165"/>
    </row>
    <row r="38" spans="2:25" x14ac:dyDescent="0.25">
      <c r="B38" s="165"/>
      <c r="C38" s="165"/>
      <c r="D38" s="165"/>
      <c r="E38" s="165"/>
      <c r="F38" s="165"/>
      <c r="G38" s="200"/>
      <c r="H38" s="200"/>
      <c r="I38" s="200"/>
      <c r="J38" s="200"/>
      <c r="K38" s="200"/>
      <c r="L38" s="200"/>
      <c r="M38" s="200"/>
      <c r="N38" s="200"/>
      <c r="O38" s="165"/>
      <c r="P38" s="165"/>
    </row>
    <row r="39" spans="2:25" x14ac:dyDescent="0.25">
      <c r="B39" s="165"/>
      <c r="C39" s="165"/>
      <c r="D39" s="165"/>
      <c r="E39" s="165"/>
      <c r="F39" s="165"/>
      <c r="G39" s="200"/>
      <c r="H39" s="200"/>
      <c r="I39" s="200"/>
      <c r="J39" s="200"/>
      <c r="K39" s="200"/>
      <c r="L39" s="200"/>
      <c r="M39" s="200"/>
      <c r="N39" s="200"/>
    </row>
    <row r="40" spans="2:25" ht="18.75" x14ac:dyDescent="0.25">
      <c r="B40" s="165"/>
      <c r="C40" s="165"/>
      <c r="D40" s="165"/>
      <c r="E40" s="165"/>
      <c r="F40" s="190"/>
      <c r="G40" s="190"/>
      <c r="H40" s="190"/>
      <c r="I40" s="199"/>
      <c r="J40" s="199"/>
      <c r="K40" s="199"/>
      <c r="L40" s="199"/>
      <c r="M40" s="199"/>
      <c r="N40" s="199"/>
    </row>
    <row r="41" spans="2:25" ht="18.75" x14ac:dyDescent="0.25">
      <c r="B41" s="165"/>
      <c r="C41" s="165"/>
      <c r="D41" s="165"/>
      <c r="E41" s="165"/>
      <c r="F41" s="190"/>
      <c r="G41" s="190"/>
      <c r="H41" s="190"/>
      <c r="I41" s="199"/>
      <c r="J41" s="199"/>
      <c r="K41" s="199"/>
      <c r="L41" s="199"/>
      <c r="M41" s="199"/>
      <c r="N41" s="199"/>
    </row>
    <row r="42" spans="2:25" x14ac:dyDescent="0.25">
      <c r="B42" s="165"/>
      <c r="C42" s="165"/>
      <c r="D42" s="165"/>
      <c r="E42" s="165"/>
      <c r="F42" s="165"/>
      <c r="G42" s="200"/>
      <c r="H42" s="200"/>
      <c r="I42" s="200"/>
      <c r="J42" s="200"/>
      <c r="K42" s="200"/>
      <c r="L42" s="200"/>
      <c r="M42" s="200"/>
      <c r="N42" s="200"/>
    </row>
    <row r="43" spans="2:25" x14ac:dyDescent="0.25">
      <c r="B43" s="165"/>
      <c r="C43" s="165"/>
      <c r="D43" s="165"/>
      <c r="E43" s="165"/>
      <c r="F43" s="165"/>
      <c r="G43" s="200"/>
      <c r="H43" s="200"/>
      <c r="I43" s="200"/>
      <c r="J43" s="200"/>
      <c r="K43" s="200"/>
      <c r="L43" s="200"/>
      <c r="M43" s="200"/>
      <c r="N43" s="200"/>
    </row>
    <row r="46" spans="2:25" ht="18.75" x14ac:dyDescent="0.25">
      <c r="B46" s="172"/>
      <c r="C46" s="196"/>
      <c r="D46" s="197"/>
      <c r="E46" s="197"/>
      <c r="F46" s="197"/>
      <c r="G46" s="197"/>
      <c r="H46" s="195"/>
      <c r="I46" s="198"/>
      <c r="J46" s="198"/>
      <c r="K46" s="198"/>
      <c r="L46" s="198"/>
      <c r="M46" s="198"/>
      <c r="N46" s="198"/>
    </row>
    <row r="47" spans="2:25" x14ac:dyDescent="0.25">
      <c r="B47" s="166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</row>
    <row r="48" spans="2:25" x14ac:dyDescent="0.25">
      <c r="B48" s="166"/>
      <c r="C48" s="165"/>
      <c r="D48" s="165"/>
      <c r="E48" s="165"/>
      <c r="F48" s="426"/>
      <c r="G48" s="426"/>
      <c r="H48" s="426"/>
      <c r="I48" s="166"/>
      <c r="J48" s="166"/>
      <c r="K48" s="166"/>
      <c r="L48" s="166"/>
      <c r="M48" s="166"/>
      <c r="N48" s="166"/>
    </row>
    <row r="49" spans="2:14" x14ac:dyDescent="0.25">
      <c r="B49" s="166"/>
      <c r="C49" s="165"/>
      <c r="D49" s="165"/>
      <c r="E49" s="165"/>
      <c r="F49" s="426"/>
      <c r="G49" s="426"/>
      <c r="H49" s="426"/>
      <c r="I49" s="166"/>
      <c r="J49" s="166"/>
      <c r="K49" s="166"/>
      <c r="L49" s="166"/>
      <c r="M49" s="166"/>
      <c r="N49" s="166"/>
    </row>
    <row r="50" spans="2:14" x14ac:dyDescent="0.25">
      <c r="B50" s="166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</row>
    <row r="51" spans="2:14" x14ac:dyDescent="0.25">
      <c r="B51" s="166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</row>
    <row r="52" spans="2:14" x14ac:dyDescent="0.25"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</row>
  </sheetData>
  <mergeCells count="46">
    <mergeCell ref="EI4:EI5"/>
    <mergeCell ref="DT4:DV4"/>
    <mergeCell ref="DW4:DY4"/>
    <mergeCell ref="DZ4:EB4"/>
    <mergeCell ref="EC4:EE4"/>
    <mergeCell ref="EF4:EH4"/>
    <mergeCell ref="DE4:DG4"/>
    <mergeCell ref="DH4:DJ4"/>
    <mergeCell ref="DK4:DM4"/>
    <mergeCell ref="DN4:DP4"/>
    <mergeCell ref="DQ4:DS4"/>
    <mergeCell ref="CP4:CR4"/>
    <mergeCell ref="CS4:CU4"/>
    <mergeCell ref="CV4:CX4"/>
    <mergeCell ref="CY4:DA4"/>
    <mergeCell ref="DB4:DD4"/>
    <mergeCell ref="AY4:AY5"/>
    <mergeCell ref="AZ4:BB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CJ4:CL4"/>
    <mergeCell ref="CM4:CO4"/>
    <mergeCell ref="F48:H48"/>
    <mergeCell ref="F49:H49"/>
    <mergeCell ref="F28:H28"/>
    <mergeCell ref="F27:H27"/>
    <mergeCell ref="D22:G22"/>
    <mergeCell ref="D23:G23"/>
    <mergeCell ref="B2:C3"/>
    <mergeCell ref="D2:E2"/>
    <mergeCell ref="F2:G2"/>
    <mergeCell ref="H2:H3"/>
    <mergeCell ref="O26:Y28"/>
    <mergeCell ref="O2:Y4"/>
    <mergeCell ref="D20:G20"/>
    <mergeCell ref="D21:G21"/>
    <mergeCell ref="O13:Y1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31"/>
  <sheetViews>
    <sheetView zoomScaleNormal="100" workbookViewId="0"/>
  </sheetViews>
  <sheetFormatPr defaultRowHeight="15" x14ac:dyDescent="0.25"/>
  <cols>
    <col min="1" max="1" width="1.85546875" customWidth="1"/>
    <col min="2" max="2" width="4.85546875" style="4" bestFit="1" customWidth="1"/>
    <col min="3" max="3" width="25" style="4" bestFit="1" customWidth="1"/>
    <col min="4" max="4" width="20.42578125" style="4" customWidth="1"/>
    <col min="5" max="5" width="9.5703125" style="4" bestFit="1" customWidth="1"/>
    <col min="6" max="9" width="6.85546875" style="4" bestFit="1" customWidth="1"/>
    <col min="10" max="12" width="8.42578125" style="4" bestFit="1" customWidth="1"/>
    <col min="13" max="14" width="6.85546875" style="4" bestFit="1" customWidth="1"/>
    <col min="15" max="15" width="7.85546875" style="4" bestFit="1" customWidth="1"/>
    <col min="16" max="17" width="6.85546875" style="4" bestFit="1" customWidth="1"/>
    <col min="18" max="18" width="12.85546875" style="4" bestFit="1" customWidth="1"/>
    <col min="19" max="19" width="6.85546875" style="4" bestFit="1" customWidth="1"/>
    <col min="20" max="23" width="9.5703125" style="4" bestFit="1" customWidth="1"/>
    <col min="24" max="24" width="14.28515625" style="4" bestFit="1" customWidth="1"/>
    <col min="25" max="25" width="15" style="4" bestFit="1" customWidth="1"/>
    <col min="26" max="26" width="19.140625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445" t="s">
        <v>5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</row>
    <row r="4" spans="2:29" ht="9.9499999999999993" customHeight="1" x14ac:dyDescent="0.25"/>
    <row r="5" spans="2:29" ht="20.25" customHeight="1" x14ac:dyDescent="0.25">
      <c r="B5" s="296" t="s">
        <v>133</v>
      </c>
      <c r="C5" s="297" t="s">
        <v>19</v>
      </c>
      <c r="D5" s="297" t="s">
        <v>134</v>
      </c>
      <c r="E5" s="298" t="s">
        <v>3</v>
      </c>
      <c r="F5" s="298" t="s">
        <v>137</v>
      </c>
      <c r="G5" s="298" t="s">
        <v>138</v>
      </c>
      <c r="H5" s="298" t="s">
        <v>139</v>
      </c>
      <c r="I5" s="298" t="s">
        <v>140</v>
      </c>
      <c r="J5" s="298" t="s">
        <v>141</v>
      </c>
      <c r="K5" s="298" t="s">
        <v>142</v>
      </c>
      <c r="L5" s="298" t="s">
        <v>143</v>
      </c>
      <c r="M5" s="298" t="s">
        <v>144</v>
      </c>
      <c r="N5" s="298" t="s">
        <v>145</v>
      </c>
      <c r="O5" s="298" t="s">
        <v>146</v>
      </c>
      <c r="P5" s="298" t="s">
        <v>15</v>
      </c>
      <c r="Q5" s="298" t="s">
        <v>147</v>
      </c>
      <c r="R5" s="298" t="s">
        <v>148</v>
      </c>
      <c r="S5" s="298" t="s">
        <v>149</v>
      </c>
      <c r="T5" s="298" t="s">
        <v>150</v>
      </c>
      <c r="U5" s="298" t="s">
        <v>151</v>
      </c>
      <c r="V5" s="298" t="s">
        <v>152</v>
      </c>
      <c r="W5" s="298" t="s">
        <v>153</v>
      </c>
      <c r="X5" s="298" t="s">
        <v>154</v>
      </c>
      <c r="Y5" s="299" t="s">
        <v>155</v>
      </c>
    </row>
    <row r="6" spans="2:29" ht="19.5" x14ac:dyDescent="0.25">
      <c r="B6" s="300" t="s">
        <v>133</v>
      </c>
      <c r="C6" s="301" t="s">
        <v>19</v>
      </c>
      <c r="D6" s="132" t="s">
        <v>134</v>
      </c>
      <c r="E6" s="133" t="s">
        <v>156</v>
      </c>
      <c r="F6" s="134" t="s">
        <v>157</v>
      </c>
      <c r="G6" s="135" t="s">
        <v>158</v>
      </c>
      <c r="H6" s="133" t="s">
        <v>159</v>
      </c>
      <c r="I6" s="137" t="s">
        <v>160</v>
      </c>
      <c r="J6" s="133" t="s">
        <v>161</v>
      </c>
      <c r="K6" s="138" t="s">
        <v>162</v>
      </c>
      <c r="L6" s="133" t="s">
        <v>163</v>
      </c>
      <c r="M6" s="133" t="s">
        <v>164</v>
      </c>
      <c r="N6" s="133" t="s">
        <v>165</v>
      </c>
      <c r="O6" s="139" t="s">
        <v>166</v>
      </c>
      <c r="P6" s="133" t="s">
        <v>167</v>
      </c>
      <c r="Q6" s="133" t="s">
        <v>168</v>
      </c>
      <c r="R6" s="133" t="s">
        <v>169</v>
      </c>
      <c r="S6" s="133" t="s">
        <v>170</v>
      </c>
      <c r="T6" s="138" t="s">
        <v>171</v>
      </c>
      <c r="U6" s="137" t="s">
        <v>172</v>
      </c>
      <c r="V6" s="140" t="s">
        <v>173</v>
      </c>
      <c r="W6" s="140" t="s">
        <v>174</v>
      </c>
      <c r="X6" s="140" t="s">
        <v>175</v>
      </c>
      <c r="Y6" s="302" t="s">
        <v>176</v>
      </c>
    </row>
    <row r="7" spans="2:29" ht="21" x14ac:dyDescent="0.25">
      <c r="B7" s="510">
        <v>7</v>
      </c>
      <c r="C7" s="510" t="s">
        <v>276</v>
      </c>
      <c r="D7" s="323" t="s">
        <v>28</v>
      </c>
      <c r="E7" s="510">
        <v>5</v>
      </c>
      <c r="F7" s="510">
        <v>20</v>
      </c>
      <c r="G7" s="510">
        <v>13</v>
      </c>
      <c r="H7" s="510">
        <v>6</v>
      </c>
      <c r="I7" s="510">
        <v>7</v>
      </c>
      <c r="J7" s="510">
        <v>4</v>
      </c>
      <c r="K7" s="510">
        <v>1</v>
      </c>
      <c r="L7" s="510">
        <v>1</v>
      </c>
      <c r="M7" s="510">
        <v>1</v>
      </c>
      <c r="N7" s="510">
        <v>9</v>
      </c>
      <c r="O7" s="512">
        <v>0.53800000000000003</v>
      </c>
      <c r="P7" s="510">
        <v>5</v>
      </c>
      <c r="Q7" s="510">
        <v>0</v>
      </c>
      <c r="R7" s="510">
        <v>1</v>
      </c>
      <c r="S7" s="510">
        <v>5</v>
      </c>
      <c r="T7" s="510">
        <v>1</v>
      </c>
      <c r="U7" s="510">
        <v>1</v>
      </c>
      <c r="V7" s="512">
        <v>0.65</v>
      </c>
      <c r="W7" s="512">
        <v>1</v>
      </c>
      <c r="X7" s="512">
        <v>1.65</v>
      </c>
      <c r="Y7" s="512">
        <v>0.66700000000000004</v>
      </c>
      <c r="Z7" s="323"/>
      <c r="AC7" s="42"/>
    </row>
    <row r="8" spans="2:29" ht="21" x14ac:dyDescent="0.25">
      <c r="B8" s="510">
        <v>11</v>
      </c>
      <c r="C8" s="510" t="s">
        <v>279</v>
      </c>
      <c r="D8" s="323" t="s">
        <v>32</v>
      </c>
      <c r="E8" s="510">
        <v>1</v>
      </c>
      <c r="F8" s="510">
        <v>5</v>
      </c>
      <c r="G8" s="510">
        <v>4</v>
      </c>
      <c r="H8" s="510">
        <v>2</v>
      </c>
      <c r="I8" s="510">
        <v>2</v>
      </c>
      <c r="J8" s="510">
        <v>2</v>
      </c>
      <c r="K8" s="510">
        <v>0</v>
      </c>
      <c r="L8" s="510">
        <v>0</v>
      </c>
      <c r="M8" s="510">
        <v>0</v>
      </c>
      <c r="N8" s="510">
        <v>4</v>
      </c>
      <c r="O8" s="512">
        <v>0.5</v>
      </c>
      <c r="P8" s="510">
        <v>1</v>
      </c>
      <c r="Q8" s="510">
        <v>0</v>
      </c>
      <c r="R8" s="510">
        <v>0</v>
      </c>
      <c r="S8" s="510">
        <v>2</v>
      </c>
      <c r="T8" s="510">
        <v>0</v>
      </c>
      <c r="U8" s="510">
        <v>0</v>
      </c>
      <c r="V8" s="512">
        <v>0.6</v>
      </c>
      <c r="W8" s="512">
        <v>0.5</v>
      </c>
      <c r="X8" s="512">
        <v>1.1000000000000001</v>
      </c>
      <c r="Y8" s="512">
        <v>0.5</v>
      </c>
      <c r="Z8" s="330"/>
      <c r="AC8" s="42"/>
    </row>
    <row r="9" spans="2:29" s="43" customFormat="1" ht="21" x14ac:dyDescent="0.25">
      <c r="B9" s="510">
        <v>33</v>
      </c>
      <c r="C9" s="510" t="s">
        <v>275</v>
      </c>
      <c r="D9" s="323" t="s">
        <v>33</v>
      </c>
      <c r="E9" s="510">
        <v>5</v>
      </c>
      <c r="F9" s="510">
        <v>20</v>
      </c>
      <c r="G9" s="510">
        <v>15</v>
      </c>
      <c r="H9" s="510">
        <v>6</v>
      </c>
      <c r="I9" s="510">
        <v>7</v>
      </c>
      <c r="J9" s="510">
        <v>7</v>
      </c>
      <c r="K9" s="510">
        <v>0</v>
      </c>
      <c r="L9" s="510">
        <v>0</v>
      </c>
      <c r="M9" s="510">
        <v>0</v>
      </c>
      <c r="N9" s="510">
        <v>7</v>
      </c>
      <c r="O9" s="512">
        <v>0.46700000000000003</v>
      </c>
      <c r="P9" s="510">
        <v>2</v>
      </c>
      <c r="Q9" s="510">
        <v>3</v>
      </c>
      <c r="R9" s="510">
        <v>2</v>
      </c>
      <c r="S9" s="510">
        <v>5</v>
      </c>
      <c r="T9" s="510">
        <v>0</v>
      </c>
      <c r="U9" s="510">
        <v>1</v>
      </c>
      <c r="V9" s="512">
        <v>0.55000000000000004</v>
      </c>
      <c r="W9" s="512">
        <v>0.46700000000000003</v>
      </c>
      <c r="X9" s="512">
        <v>1.0169999999999999</v>
      </c>
      <c r="Y9" s="512">
        <v>0.875</v>
      </c>
      <c r="Z9" s="330"/>
      <c r="AC9" s="42"/>
    </row>
    <row r="10" spans="2:29" s="43" customFormat="1" ht="21" x14ac:dyDescent="0.25">
      <c r="B10" s="510">
        <v>17</v>
      </c>
      <c r="C10" s="510" t="s">
        <v>273</v>
      </c>
      <c r="D10" s="323" t="s">
        <v>30</v>
      </c>
      <c r="E10" s="510">
        <v>5</v>
      </c>
      <c r="F10" s="510">
        <v>20</v>
      </c>
      <c r="G10" s="510">
        <v>14</v>
      </c>
      <c r="H10" s="510">
        <v>10</v>
      </c>
      <c r="I10" s="510">
        <v>5</v>
      </c>
      <c r="J10" s="510">
        <v>3</v>
      </c>
      <c r="K10" s="510">
        <v>1</v>
      </c>
      <c r="L10" s="510">
        <v>1</v>
      </c>
      <c r="M10" s="510">
        <v>0</v>
      </c>
      <c r="N10" s="510">
        <v>2</v>
      </c>
      <c r="O10" s="512">
        <v>0.35699999999999998</v>
      </c>
      <c r="P10" s="510">
        <v>5</v>
      </c>
      <c r="Q10" s="510">
        <v>3</v>
      </c>
      <c r="R10" s="510">
        <v>0</v>
      </c>
      <c r="S10" s="510">
        <v>9</v>
      </c>
      <c r="T10" s="510">
        <v>0</v>
      </c>
      <c r="U10" s="510">
        <v>0</v>
      </c>
      <c r="V10" s="512">
        <v>0.52600000000000002</v>
      </c>
      <c r="W10" s="512">
        <v>0.57099999999999995</v>
      </c>
      <c r="X10" s="512">
        <v>1.0980000000000001</v>
      </c>
      <c r="Y10" s="512">
        <v>0.2</v>
      </c>
      <c r="Z10" s="331"/>
      <c r="AC10" s="42"/>
    </row>
    <row r="11" spans="2:29" s="43" customFormat="1" ht="21" x14ac:dyDescent="0.25">
      <c r="B11" s="510">
        <v>28</v>
      </c>
      <c r="C11" s="510" t="s">
        <v>280</v>
      </c>
      <c r="D11" s="323" t="s">
        <v>290</v>
      </c>
      <c r="E11" s="510">
        <v>5</v>
      </c>
      <c r="F11" s="510">
        <v>7</v>
      </c>
      <c r="G11" s="510">
        <v>6</v>
      </c>
      <c r="H11" s="510">
        <v>1</v>
      </c>
      <c r="I11" s="510">
        <v>2</v>
      </c>
      <c r="J11" s="510">
        <v>2</v>
      </c>
      <c r="K11" s="510">
        <v>0</v>
      </c>
      <c r="L11" s="510">
        <v>0</v>
      </c>
      <c r="M11" s="510">
        <v>0</v>
      </c>
      <c r="N11" s="510">
        <v>2</v>
      </c>
      <c r="O11" s="512">
        <v>0.33300000000000002</v>
      </c>
      <c r="P11" s="510">
        <v>1</v>
      </c>
      <c r="Q11" s="510">
        <v>2</v>
      </c>
      <c r="R11" s="510">
        <v>0</v>
      </c>
      <c r="S11" s="510">
        <v>2</v>
      </c>
      <c r="T11" s="510">
        <v>0</v>
      </c>
      <c r="U11" s="510">
        <v>0</v>
      </c>
      <c r="V11" s="512">
        <v>0.42899999999999999</v>
      </c>
      <c r="W11" s="512">
        <v>0.33300000000000002</v>
      </c>
      <c r="X11" s="512">
        <v>0.76200000000000001</v>
      </c>
      <c r="Y11" s="512">
        <v>0.33300000000000002</v>
      </c>
      <c r="Z11" s="330"/>
      <c r="AC11" s="42"/>
    </row>
    <row r="12" spans="2:29" s="43" customFormat="1" ht="21" x14ac:dyDescent="0.25">
      <c r="B12" s="510">
        <v>2</v>
      </c>
      <c r="C12" s="510" t="s">
        <v>281</v>
      </c>
      <c r="D12" s="323" t="s">
        <v>291</v>
      </c>
      <c r="E12" s="510">
        <v>2</v>
      </c>
      <c r="F12" s="510">
        <v>4</v>
      </c>
      <c r="G12" s="510">
        <v>3</v>
      </c>
      <c r="H12" s="510">
        <v>2</v>
      </c>
      <c r="I12" s="510">
        <v>1</v>
      </c>
      <c r="J12" s="510">
        <v>1</v>
      </c>
      <c r="K12" s="510">
        <v>0</v>
      </c>
      <c r="L12" s="510">
        <v>0</v>
      </c>
      <c r="M12" s="510">
        <v>0</v>
      </c>
      <c r="N12" s="510">
        <v>0</v>
      </c>
      <c r="O12" s="512">
        <v>0.33300000000000002</v>
      </c>
      <c r="P12" s="510">
        <v>1</v>
      </c>
      <c r="Q12" s="510">
        <v>1</v>
      </c>
      <c r="R12" s="510">
        <v>0</v>
      </c>
      <c r="S12" s="510">
        <v>0</v>
      </c>
      <c r="T12" s="510">
        <v>0</v>
      </c>
      <c r="U12" s="510">
        <v>0</v>
      </c>
      <c r="V12" s="512">
        <v>0.5</v>
      </c>
      <c r="W12" s="512">
        <v>0.33300000000000002</v>
      </c>
      <c r="X12" s="512">
        <v>0.83299999999999996</v>
      </c>
      <c r="Y12" s="512">
        <v>0</v>
      </c>
      <c r="Z12" s="330"/>
      <c r="AC12" s="42"/>
    </row>
    <row r="13" spans="2:29" s="370" customFormat="1" ht="21" x14ac:dyDescent="0.25">
      <c r="B13" s="510">
        <v>51</v>
      </c>
      <c r="C13" s="510" t="s">
        <v>282</v>
      </c>
      <c r="D13" s="323" t="s">
        <v>34</v>
      </c>
      <c r="E13" s="510">
        <v>3</v>
      </c>
      <c r="F13" s="510">
        <v>14</v>
      </c>
      <c r="G13" s="510">
        <v>6</v>
      </c>
      <c r="H13" s="510">
        <v>5</v>
      </c>
      <c r="I13" s="510">
        <v>2</v>
      </c>
      <c r="J13" s="510">
        <v>1</v>
      </c>
      <c r="K13" s="510">
        <v>0</v>
      </c>
      <c r="L13" s="510">
        <v>1</v>
      </c>
      <c r="M13" s="510">
        <v>0</v>
      </c>
      <c r="N13" s="510">
        <v>5</v>
      </c>
      <c r="O13" s="512">
        <v>0.33300000000000002</v>
      </c>
      <c r="P13" s="510">
        <v>6</v>
      </c>
      <c r="Q13" s="510">
        <v>1</v>
      </c>
      <c r="R13" s="510">
        <v>2</v>
      </c>
      <c r="S13" s="510">
        <v>2</v>
      </c>
      <c r="T13" s="510">
        <v>0</v>
      </c>
      <c r="U13" s="510">
        <v>0</v>
      </c>
      <c r="V13" s="512">
        <v>0.71399999999999997</v>
      </c>
      <c r="W13" s="512">
        <v>0.66700000000000004</v>
      </c>
      <c r="X13" s="512">
        <v>1.381</v>
      </c>
      <c r="Y13" s="512">
        <v>0.5</v>
      </c>
      <c r="Z13" s="330"/>
      <c r="AC13" s="42"/>
    </row>
    <row r="14" spans="2:29" s="370" customFormat="1" ht="21" x14ac:dyDescent="0.25">
      <c r="B14" s="510">
        <v>8</v>
      </c>
      <c r="C14" s="510" t="s">
        <v>283</v>
      </c>
      <c r="D14" s="323" t="s">
        <v>29</v>
      </c>
      <c r="E14" s="510">
        <v>2</v>
      </c>
      <c r="F14" s="510">
        <v>10</v>
      </c>
      <c r="G14" s="510">
        <v>6</v>
      </c>
      <c r="H14" s="510">
        <v>6</v>
      </c>
      <c r="I14" s="510">
        <v>2</v>
      </c>
      <c r="J14" s="510">
        <v>1</v>
      </c>
      <c r="K14" s="510">
        <v>0</v>
      </c>
      <c r="L14" s="510">
        <v>0</v>
      </c>
      <c r="M14" s="510">
        <v>0</v>
      </c>
      <c r="N14" s="510">
        <v>2</v>
      </c>
      <c r="O14" s="512">
        <v>0.33300000000000002</v>
      </c>
      <c r="P14" s="510">
        <v>3</v>
      </c>
      <c r="Q14" s="510">
        <v>1</v>
      </c>
      <c r="R14" s="510">
        <v>1</v>
      </c>
      <c r="S14" s="510">
        <v>6</v>
      </c>
      <c r="T14" s="510">
        <v>0</v>
      </c>
      <c r="U14" s="510">
        <v>0</v>
      </c>
      <c r="V14" s="512">
        <v>0.6</v>
      </c>
      <c r="W14" s="512">
        <v>0.33300000000000002</v>
      </c>
      <c r="X14" s="512">
        <v>0.93300000000000005</v>
      </c>
      <c r="Y14" s="512">
        <v>0.2</v>
      </c>
      <c r="Z14" s="330"/>
      <c r="AC14" s="42"/>
    </row>
    <row r="15" spans="2:29" s="370" customFormat="1" ht="21" x14ac:dyDescent="0.25">
      <c r="B15" s="510">
        <v>52</v>
      </c>
      <c r="C15" s="510" t="s">
        <v>284</v>
      </c>
      <c r="D15" s="323" t="s">
        <v>292</v>
      </c>
      <c r="E15" s="510">
        <v>4</v>
      </c>
      <c r="F15" s="510">
        <v>8</v>
      </c>
      <c r="G15" s="510">
        <v>7</v>
      </c>
      <c r="H15" s="510">
        <v>2</v>
      </c>
      <c r="I15" s="510">
        <v>2</v>
      </c>
      <c r="J15" s="510">
        <v>2</v>
      </c>
      <c r="K15" s="510">
        <v>0</v>
      </c>
      <c r="L15" s="510">
        <v>0</v>
      </c>
      <c r="M15" s="510">
        <v>0</v>
      </c>
      <c r="N15" s="510">
        <v>2</v>
      </c>
      <c r="O15" s="512">
        <v>0.28599999999999998</v>
      </c>
      <c r="P15" s="510">
        <v>1</v>
      </c>
      <c r="Q15" s="510">
        <v>3</v>
      </c>
      <c r="R15" s="510">
        <v>0</v>
      </c>
      <c r="S15" s="510">
        <v>1</v>
      </c>
      <c r="T15" s="510">
        <v>0</v>
      </c>
      <c r="U15" s="510">
        <v>0</v>
      </c>
      <c r="V15" s="512">
        <v>0.375</v>
      </c>
      <c r="W15" s="512">
        <v>0.28599999999999998</v>
      </c>
      <c r="X15" s="512">
        <v>0.66100000000000003</v>
      </c>
      <c r="Y15" s="512">
        <v>0.2</v>
      </c>
      <c r="Z15" s="330"/>
      <c r="AC15" s="42"/>
    </row>
    <row r="16" spans="2:29" s="370" customFormat="1" ht="21" x14ac:dyDescent="0.25">
      <c r="B16" s="510">
        <v>31</v>
      </c>
      <c r="C16" s="510" t="s">
        <v>285</v>
      </c>
      <c r="D16" s="323" t="s">
        <v>293</v>
      </c>
      <c r="E16" s="510">
        <v>3</v>
      </c>
      <c r="F16" s="510">
        <v>5</v>
      </c>
      <c r="G16" s="510">
        <v>4</v>
      </c>
      <c r="H16" s="510">
        <v>0</v>
      </c>
      <c r="I16" s="510">
        <v>1</v>
      </c>
      <c r="J16" s="510">
        <v>1</v>
      </c>
      <c r="K16" s="510">
        <v>0</v>
      </c>
      <c r="L16" s="510">
        <v>0</v>
      </c>
      <c r="M16" s="510">
        <v>0</v>
      </c>
      <c r="N16" s="510">
        <v>0</v>
      </c>
      <c r="O16" s="512">
        <v>0.25</v>
      </c>
      <c r="P16" s="510">
        <v>1</v>
      </c>
      <c r="Q16" s="510">
        <v>0</v>
      </c>
      <c r="R16" s="510">
        <v>0</v>
      </c>
      <c r="S16" s="510">
        <v>0</v>
      </c>
      <c r="T16" s="510">
        <v>0</v>
      </c>
      <c r="U16" s="510">
        <v>0</v>
      </c>
      <c r="V16" s="512">
        <v>0.4</v>
      </c>
      <c r="W16" s="512">
        <v>0.25</v>
      </c>
      <c r="X16" s="512">
        <v>0.65</v>
      </c>
      <c r="Y16" s="512">
        <v>0</v>
      </c>
      <c r="Z16" s="330"/>
      <c r="AC16" s="42"/>
    </row>
    <row r="17" spans="2:29" s="370" customFormat="1" ht="21" x14ac:dyDescent="0.25">
      <c r="B17" s="510">
        <v>47</v>
      </c>
      <c r="C17" s="510" t="s">
        <v>274</v>
      </c>
      <c r="D17" s="323" t="s">
        <v>209</v>
      </c>
      <c r="E17" s="510">
        <v>5</v>
      </c>
      <c r="F17" s="510">
        <v>16</v>
      </c>
      <c r="G17" s="510">
        <v>12</v>
      </c>
      <c r="H17" s="510">
        <v>3</v>
      </c>
      <c r="I17" s="510">
        <v>3</v>
      </c>
      <c r="J17" s="510">
        <v>1</v>
      </c>
      <c r="K17" s="510">
        <v>0</v>
      </c>
      <c r="L17" s="510">
        <v>1</v>
      </c>
      <c r="M17" s="510">
        <v>1</v>
      </c>
      <c r="N17" s="510">
        <v>4</v>
      </c>
      <c r="O17" s="512">
        <v>0.25</v>
      </c>
      <c r="P17" s="510">
        <v>3</v>
      </c>
      <c r="Q17" s="510">
        <v>5</v>
      </c>
      <c r="R17" s="510">
        <v>1</v>
      </c>
      <c r="S17" s="510">
        <v>1</v>
      </c>
      <c r="T17" s="510">
        <v>0</v>
      </c>
      <c r="U17" s="510">
        <v>0</v>
      </c>
      <c r="V17" s="512">
        <v>0.438</v>
      </c>
      <c r="W17" s="512">
        <v>0.66700000000000004</v>
      </c>
      <c r="X17" s="512">
        <v>1.1040000000000001</v>
      </c>
      <c r="Y17" s="512">
        <v>0.16700000000000001</v>
      </c>
      <c r="Z17" s="330"/>
      <c r="AC17" s="42"/>
    </row>
    <row r="18" spans="2:29" s="370" customFormat="1" ht="21" x14ac:dyDescent="0.25">
      <c r="B18" s="510">
        <v>55</v>
      </c>
      <c r="C18" s="510" t="s">
        <v>277</v>
      </c>
      <c r="D18" s="323" t="s">
        <v>358</v>
      </c>
      <c r="E18" s="510">
        <v>3</v>
      </c>
      <c r="F18" s="510">
        <v>8</v>
      </c>
      <c r="G18" s="510">
        <v>6</v>
      </c>
      <c r="H18" s="510">
        <v>3</v>
      </c>
      <c r="I18" s="510">
        <v>1</v>
      </c>
      <c r="J18" s="510">
        <v>1</v>
      </c>
      <c r="K18" s="510">
        <v>0</v>
      </c>
      <c r="L18" s="510">
        <v>0</v>
      </c>
      <c r="M18" s="510">
        <v>0</v>
      </c>
      <c r="N18" s="510">
        <v>0</v>
      </c>
      <c r="O18" s="512">
        <v>0.16700000000000001</v>
      </c>
      <c r="P18" s="510">
        <v>2</v>
      </c>
      <c r="Q18" s="510">
        <v>0</v>
      </c>
      <c r="R18" s="510">
        <v>0</v>
      </c>
      <c r="S18" s="510">
        <v>0</v>
      </c>
      <c r="T18" s="510">
        <v>0</v>
      </c>
      <c r="U18" s="510">
        <v>0</v>
      </c>
      <c r="V18" s="512">
        <v>0.375</v>
      </c>
      <c r="W18" s="512">
        <v>0.16700000000000001</v>
      </c>
      <c r="X18" s="512">
        <v>0.54200000000000004</v>
      </c>
      <c r="Y18" s="512">
        <v>0</v>
      </c>
      <c r="Z18" s="330"/>
      <c r="AC18" s="42"/>
    </row>
    <row r="19" spans="2:29" s="370" customFormat="1" ht="21" x14ac:dyDescent="0.25">
      <c r="B19" s="510">
        <v>63</v>
      </c>
      <c r="C19" s="510" t="s">
        <v>278</v>
      </c>
      <c r="D19" s="323" t="s">
        <v>35</v>
      </c>
      <c r="E19" s="510">
        <v>3</v>
      </c>
      <c r="F19" s="510">
        <v>6</v>
      </c>
      <c r="G19" s="510">
        <v>6</v>
      </c>
      <c r="H19" s="510">
        <v>2</v>
      </c>
      <c r="I19" s="510">
        <v>1</v>
      </c>
      <c r="J19" s="510">
        <v>1</v>
      </c>
      <c r="K19" s="510">
        <v>0</v>
      </c>
      <c r="L19" s="510">
        <v>0</v>
      </c>
      <c r="M19" s="510">
        <v>0</v>
      </c>
      <c r="N19" s="510">
        <v>1</v>
      </c>
      <c r="O19" s="512">
        <v>0.16700000000000001</v>
      </c>
      <c r="P19" s="510">
        <v>0</v>
      </c>
      <c r="Q19" s="510">
        <v>1</v>
      </c>
      <c r="R19" s="510">
        <v>0</v>
      </c>
      <c r="S19" s="510">
        <v>1</v>
      </c>
      <c r="T19" s="510">
        <v>0</v>
      </c>
      <c r="U19" s="510">
        <v>0</v>
      </c>
      <c r="V19" s="512">
        <v>0.16700000000000001</v>
      </c>
      <c r="W19" s="512">
        <v>0.16700000000000001</v>
      </c>
      <c r="X19" s="512">
        <v>0.33300000000000002</v>
      </c>
      <c r="Y19" s="512">
        <v>0</v>
      </c>
      <c r="Z19" s="330"/>
      <c r="AC19" s="42"/>
    </row>
    <row r="20" spans="2:29" s="370" customFormat="1" ht="21" x14ac:dyDescent="0.25">
      <c r="B20" s="510">
        <v>23</v>
      </c>
      <c r="C20" s="510" t="s">
        <v>286</v>
      </c>
      <c r="D20" s="323" t="s">
        <v>36</v>
      </c>
      <c r="E20" s="510">
        <v>2</v>
      </c>
      <c r="F20" s="510">
        <v>10</v>
      </c>
      <c r="G20" s="510">
        <v>9</v>
      </c>
      <c r="H20" s="510">
        <v>0</v>
      </c>
      <c r="I20" s="510">
        <v>0</v>
      </c>
      <c r="J20" s="510">
        <v>0</v>
      </c>
      <c r="K20" s="510">
        <v>0</v>
      </c>
      <c r="L20" s="510">
        <v>0</v>
      </c>
      <c r="M20" s="510">
        <v>0</v>
      </c>
      <c r="N20" s="510">
        <v>3</v>
      </c>
      <c r="O20" s="512">
        <v>0</v>
      </c>
      <c r="P20" s="510">
        <v>1</v>
      </c>
      <c r="Q20" s="510">
        <v>4</v>
      </c>
      <c r="R20" s="510">
        <v>0</v>
      </c>
      <c r="S20" s="510">
        <v>1</v>
      </c>
      <c r="T20" s="510">
        <v>0</v>
      </c>
      <c r="U20" s="510">
        <v>0</v>
      </c>
      <c r="V20" s="512">
        <v>0.1</v>
      </c>
      <c r="W20" s="512">
        <v>0</v>
      </c>
      <c r="X20" s="512">
        <v>0.1</v>
      </c>
      <c r="Y20" s="512">
        <v>0</v>
      </c>
      <c r="Z20" s="330"/>
      <c r="AC20" s="42"/>
    </row>
    <row r="21" spans="2:29" s="370" customFormat="1" ht="21" x14ac:dyDescent="0.25">
      <c r="B21" s="510">
        <v>27</v>
      </c>
      <c r="C21" s="510" t="s">
        <v>287</v>
      </c>
      <c r="D21" s="323" t="s">
        <v>31</v>
      </c>
      <c r="E21" s="510">
        <v>3</v>
      </c>
      <c r="F21" s="510">
        <v>9</v>
      </c>
      <c r="G21" s="510">
        <v>4</v>
      </c>
      <c r="H21" s="510">
        <v>2</v>
      </c>
      <c r="I21" s="510">
        <v>0</v>
      </c>
      <c r="J21" s="510">
        <v>0</v>
      </c>
      <c r="K21" s="510">
        <v>0</v>
      </c>
      <c r="L21" s="510">
        <v>0</v>
      </c>
      <c r="M21" s="510">
        <v>0</v>
      </c>
      <c r="N21" s="510">
        <v>1</v>
      </c>
      <c r="O21" s="512">
        <v>0</v>
      </c>
      <c r="P21" s="510">
        <v>3</v>
      </c>
      <c r="Q21" s="510">
        <v>4</v>
      </c>
      <c r="R21" s="510">
        <v>2</v>
      </c>
      <c r="S21" s="510">
        <v>0</v>
      </c>
      <c r="T21" s="510">
        <v>1</v>
      </c>
      <c r="U21" s="510">
        <v>0</v>
      </c>
      <c r="V21" s="512">
        <v>0.55600000000000005</v>
      </c>
      <c r="W21" s="512">
        <v>0</v>
      </c>
      <c r="X21" s="512">
        <v>0.55600000000000005</v>
      </c>
      <c r="Y21" s="512">
        <v>0</v>
      </c>
      <c r="Z21" s="330"/>
      <c r="AC21" s="42"/>
    </row>
    <row r="22" spans="2:29" s="43" customFormat="1" ht="21" x14ac:dyDescent="0.25">
      <c r="B22" s="510">
        <v>16</v>
      </c>
      <c r="C22" s="510" t="s">
        <v>288</v>
      </c>
      <c r="D22" s="323" t="s">
        <v>294</v>
      </c>
      <c r="E22" s="510">
        <v>5</v>
      </c>
      <c r="F22" s="510">
        <v>10</v>
      </c>
      <c r="G22" s="510">
        <v>7</v>
      </c>
      <c r="H22" s="510">
        <v>3</v>
      </c>
      <c r="I22" s="510">
        <v>0</v>
      </c>
      <c r="J22" s="510">
        <v>0</v>
      </c>
      <c r="K22" s="510">
        <v>0</v>
      </c>
      <c r="L22" s="510">
        <v>0</v>
      </c>
      <c r="M22" s="510">
        <v>0</v>
      </c>
      <c r="N22" s="510">
        <v>0</v>
      </c>
      <c r="O22" s="512">
        <v>0</v>
      </c>
      <c r="P22" s="510">
        <v>3</v>
      </c>
      <c r="Q22" s="510">
        <v>3</v>
      </c>
      <c r="R22" s="510">
        <v>0</v>
      </c>
      <c r="S22" s="510">
        <v>0</v>
      </c>
      <c r="T22" s="510">
        <v>0</v>
      </c>
      <c r="U22" s="510">
        <v>0</v>
      </c>
      <c r="V22" s="512">
        <v>0.3</v>
      </c>
      <c r="W22" s="512">
        <v>0</v>
      </c>
      <c r="X22" s="512">
        <v>0.3</v>
      </c>
      <c r="Y22" s="512">
        <v>0</v>
      </c>
      <c r="Z22" s="330"/>
      <c r="AC22" s="42"/>
    </row>
    <row r="23" spans="2:29" s="43" customFormat="1" ht="21.75" thickBot="1" x14ac:dyDescent="0.3">
      <c r="B23" s="510">
        <v>54</v>
      </c>
      <c r="C23" s="510" t="s">
        <v>289</v>
      </c>
      <c r="D23" s="323" t="s">
        <v>300</v>
      </c>
      <c r="E23" s="510">
        <v>1</v>
      </c>
      <c r="F23" s="510">
        <v>4</v>
      </c>
      <c r="G23" s="510">
        <v>3</v>
      </c>
      <c r="H23" s="510">
        <v>0</v>
      </c>
      <c r="I23" s="510">
        <v>0</v>
      </c>
      <c r="J23" s="510">
        <v>0</v>
      </c>
      <c r="K23" s="510">
        <v>0</v>
      </c>
      <c r="L23" s="510">
        <v>0</v>
      </c>
      <c r="M23" s="510">
        <v>0</v>
      </c>
      <c r="N23" s="510">
        <v>1</v>
      </c>
      <c r="O23" s="512">
        <v>0</v>
      </c>
      <c r="P23" s="510">
        <v>0</v>
      </c>
      <c r="Q23" s="510">
        <v>1</v>
      </c>
      <c r="R23" s="510">
        <v>0</v>
      </c>
      <c r="S23" s="510">
        <v>0</v>
      </c>
      <c r="T23" s="510">
        <v>0</v>
      </c>
      <c r="U23" s="510">
        <v>1</v>
      </c>
      <c r="V23" s="512">
        <v>0</v>
      </c>
      <c r="W23" s="512">
        <v>0</v>
      </c>
      <c r="X23" s="512">
        <v>0</v>
      </c>
      <c r="Y23" s="512">
        <v>0</v>
      </c>
      <c r="Z23" s="330"/>
      <c r="AC23" s="42"/>
    </row>
    <row r="24" spans="2:29" ht="21.75" thickTop="1" x14ac:dyDescent="0.25">
      <c r="B24" s="396"/>
      <c r="C24" s="396"/>
      <c r="D24" s="396" t="s">
        <v>223</v>
      </c>
      <c r="E24" s="518">
        <v>5</v>
      </c>
      <c r="F24" s="518">
        <v>176</v>
      </c>
      <c r="G24" s="518">
        <v>125</v>
      </c>
      <c r="H24" s="518">
        <v>53</v>
      </c>
      <c r="I24" s="518">
        <v>36</v>
      </c>
      <c r="J24" s="518">
        <v>27</v>
      </c>
      <c r="K24" s="518">
        <v>2</v>
      </c>
      <c r="L24" s="518">
        <v>4</v>
      </c>
      <c r="M24" s="518">
        <v>2</v>
      </c>
      <c r="N24" s="518">
        <v>43</v>
      </c>
      <c r="O24" s="520">
        <v>0.28799999999999998</v>
      </c>
      <c r="P24" s="518">
        <v>38</v>
      </c>
      <c r="Q24" s="518">
        <v>32</v>
      </c>
      <c r="R24" s="518">
        <v>9</v>
      </c>
      <c r="S24" s="518">
        <v>35</v>
      </c>
      <c r="T24" s="518">
        <v>2</v>
      </c>
      <c r="U24" s="518">
        <v>3</v>
      </c>
      <c r="V24" s="520">
        <v>0.47428571428571431</v>
      </c>
      <c r="W24" s="520">
        <v>0.41599999999999998</v>
      </c>
      <c r="X24" s="520">
        <v>0.89028571428571435</v>
      </c>
      <c r="Y24" s="520">
        <v>0.30303030303030304</v>
      </c>
      <c r="Z24" s="330"/>
      <c r="AC24" s="42"/>
    </row>
    <row r="27" spans="2:29" ht="30" customHeight="1" x14ac:dyDescent="0.25">
      <c r="B27" s="446" t="s">
        <v>8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</row>
    <row r="28" spans="2:29" s="40" customFormat="1" ht="9.9499999999999993" customHeight="1" x14ac:dyDescent="0.25">
      <c r="B28" s="100"/>
      <c r="C28" s="99"/>
      <c r="D28" s="99"/>
      <c r="E28" s="9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2:29" ht="20.25" customHeight="1" x14ac:dyDescent="0.25">
      <c r="B29" s="130" t="s">
        <v>133</v>
      </c>
      <c r="C29" s="130" t="s">
        <v>19</v>
      </c>
      <c r="D29" s="130" t="s">
        <v>134</v>
      </c>
      <c r="E29" s="131" t="s">
        <v>3</v>
      </c>
      <c r="F29" s="131" t="s">
        <v>137</v>
      </c>
      <c r="G29" s="131" t="s">
        <v>138</v>
      </c>
      <c r="H29" s="131" t="s">
        <v>139</v>
      </c>
      <c r="I29" s="131" t="s">
        <v>140</v>
      </c>
      <c r="J29" s="131" t="s">
        <v>141</v>
      </c>
      <c r="K29" s="131" t="s">
        <v>142</v>
      </c>
      <c r="L29" s="131" t="s">
        <v>143</v>
      </c>
      <c r="M29" s="131" t="s">
        <v>144</v>
      </c>
      <c r="N29" s="131" t="s">
        <v>145</v>
      </c>
      <c r="O29" s="131" t="s">
        <v>146</v>
      </c>
      <c r="P29" s="131" t="s">
        <v>15</v>
      </c>
      <c r="Q29" s="131" t="s">
        <v>147</v>
      </c>
      <c r="R29" s="131" t="s">
        <v>148</v>
      </c>
      <c r="S29" s="131" t="s">
        <v>149</v>
      </c>
      <c r="T29" s="131" t="s">
        <v>150</v>
      </c>
      <c r="U29" s="131" t="s">
        <v>151</v>
      </c>
      <c r="V29" s="131" t="s">
        <v>152</v>
      </c>
      <c r="W29" s="131" t="s">
        <v>153</v>
      </c>
      <c r="X29" s="131" t="s">
        <v>154</v>
      </c>
      <c r="Y29" s="131" t="s">
        <v>155</v>
      </c>
    </row>
    <row r="30" spans="2:29" ht="19.5" x14ac:dyDescent="0.25">
      <c r="B30" s="130" t="s">
        <v>133</v>
      </c>
      <c r="C30" s="130" t="s">
        <v>19</v>
      </c>
      <c r="D30" s="132" t="s">
        <v>134</v>
      </c>
      <c r="E30" s="133" t="s">
        <v>156</v>
      </c>
      <c r="F30" s="134" t="s">
        <v>157</v>
      </c>
      <c r="G30" s="135" t="s">
        <v>158</v>
      </c>
      <c r="H30" s="136" t="s">
        <v>159</v>
      </c>
      <c r="I30" s="137" t="s">
        <v>160</v>
      </c>
      <c r="J30" s="133" t="s">
        <v>161</v>
      </c>
      <c r="K30" s="138" t="s">
        <v>162</v>
      </c>
      <c r="L30" s="133" t="s">
        <v>163</v>
      </c>
      <c r="M30" s="133" t="s">
        <v>164</v>
      </c>
      <c r="N30" s="133" t="s">
        <v>165</v>
      </c>
      <c r="O30" s="139" t="s">
        <v>166</v>
      </c>
      <c r="P30" s="133" t="s">
        <v>167</v>
      </c>
      <c r="Q30" s="133" t="s">
        <v>168</v>
      </c>
      <c r="R30" s="133" t="s">
        <v>169</v>
      </c>
      <c r="S30" s="133" t="s">
        <v>170</v>
      </c>
      <c r="T30" s="138" t="s">
        <v>171</v>
      </c>
      <c r="U30" s="137" t="s">
        <v>172</v>
      </c>
      <c r="V30" s="140" t="s">
        <v>173</v>
      </c>
      <c r="W30" s="140" t="s">
        <v>174</v>
      </c>
      <c r="X30" s="140" t="s">
        <v>175</v>
      </c>
      <c r="Y30" s="141" t="s">
        <v>176</v>
      </c>
    </row>
    <row r="31" spans="2:29" ht="21" x14ac:dyDescent="0.25">
      <c r="B31" s="327">
        <v>11</v>
      </c>
      <c r="C31" s="327" t="s">
        <v>319</v>
      </c>
      <c r="D31" s="328" t="s">
        <v>356</v>
      </c>
      <c r="E31" s="327">
        <v>1</v>
      </c>
      <c r="F31" s="327">
        <v>2</v>
      </c>
      <c r="G31" s="327">
        <v>2</v>
      </c>
      <c r="H31" s="327">
        <v>2</v>
      </c>
      <c r="I31" s="327">
        <v>2</v>
      </c>
      <c r="J31" s="327">
        <v>1</v>
      </c>
      <c r="K31" s="327">
        <v>1</v>
      </c>
      <c r="L31" s="327">
        <v>0</v>
      </c>
      <c r="M31" s="327">
        <v>0</v>
      </c>
      <c r="N31" s="327">
        <v>1</v>
      </c>
      <c r="O31" s="329">
        <v>1</v>
      </c>
      <c r="P31" s="327">
        <v>0</v>
      </c>
      <c r="Q31" s="327">
        <v>0</v>
      </c>
      <c r="R31" s="327">
        <v>0</v>
      </c>
      <c r="S31" s="327">
        <v>1</v>
      </c>
      <c r="T31" s="327">
        <v>0</v>
      </c>
      <c r="U31" s="327">
        <v>0</v>
      </c>
      <c r="V31" s="329">
        <v>1</v>
      </c>
      <c r="W31" s="329">
        <v>1.5</v>
      </c>
      <c r="X31" s="329">
        <v>2.5</v>
      </c>
      <c r="Y31" s="329">
        <v>1</v>
      </c>
      <c r="AC31" s="42" t="s">
        <v>42</v>
      </c>
    </row>
    <row r="32" spans="2:29" ht="21" x14ac:dyDescent="0.25">
      <c r="B32" s="327">
        <v>99</v>
      </c>
      <c r="C32" s="327" t="s">
        <v>323</v>
      </c>
      <c r="D32" s="328" t="s">
        <v>360</v>
      </c>
      <c r="E32" s="327">
        <v>4</v>
      </c>
      <c r="F32" s="327">
        <v>19</v>
      </c>
      <c r="G32" s="327">
        <v>17</v>
      </c>
      <c r="H32" s="327">
        <v>9</v>
      </c>
      <c r="I32" s="327">
        <v>9</v>
      </c>
      <c r="J32" s="327">
        <v>7</v>
      </c>
      <c r="K32" s="327">
        <v>0</v>
      </c>
      <c r="L32" s="327">
        <v>2</v>
      </c>
      <c r="M32" s="327">
        <v>0</v>
      </c>
      <c r="N32" s="327">
        <v>6</v>
      </c>
      <c r="O32" s="329">
        <v>0.52900000000000003</v>
      </c>
      <c r="P32" s="327">
        <v>0</v>
      </c>
      <c r="Q32" s="327">
        <v>5</v>
      </c>
      <c r="R32" s="327">
        <v>2</v>
      </c>
      <c r="S32" s="327">
        <v>5</v>
      </c>
      <c r="T32" s="327">
        <v>1</v>
      </c>
      <c r="U32" s="327">
        <v>0</v>
      </c>
      <c r="V32" s="329">
        <v>0.57899999999999996</v>
      </c>
      <c r="W32" s="329">
        <v>0.76500000000000001</v>
      </c>
      <c r="X32" s="329">
        <v>1.3440000000000001</v>
      </c>
      <c r="Y32" s="329">
        <v>0.5</v>
      </c>
      <c r="AC32" s="42" t="s">
        <v>44</v>
      </c>
    </row>
    <row r="33" spans="2:29" ht="21" x14ac:dyDescent="0.25">
      <c r="B33" s="327">
        <v>7</v>
      </c>
      <c r="C33" s="327" t="s">
        <v>321</v>
      </c>
      <c r="D33" s="328" t="s">
        <v>39</v>
      </c>
      <c r="E33" s="327">
        <v>5</v>
      </c>
      <c r="F33" s="327">
        <v>26</v>
      </c>
      <c r="G33" s="327">
        <v>25</v>
      </c>
      <c r="H33" s="327">
        <v>8</v>
      </c>
      <c r="I33" s="327">
        <v>12</v>
      </c>
      <c r="J33" s="327">
        <v>10</v>
      </c>
      <c r="K33" s="327">
        <v>2</v>
      </c>
      <c r="L33" s="327">
        <v>0</v>
      </c>
      <c r="M33" s="327">
        <v>0</v>
      </c>
      <c r="N33" s="327">
        <v>16</v>
      </c>
      <c r="O33" s="329">
        <v>0.48</v>
      </c>
      <c r="P33" s="327">
        <v>1</v>
      </c>
      <c r="Q33" s="327">
        <v>1</v>
      </c>
      <c r="R33" s="327">
        <v>0</v>
      </c>
      <c r="S33" s="327">
        <v>8</v>
      </c>
      <c r="T33" s="327">
        <v>0</v>
      </c>
      <c r="U33" s="327">
        <v>0</v>
      </c>
      <c r="V33" s="329">
        <v>0.5</v>
      </c>
      <c r="W33" s="329">
        <v>0.56000000000000005</v>
      </c>
      <c r="X33" s="329">
        <v>1.06</v>
      </c>
      <c r="Y33" s="329">
        <v>0.68799999999999994</v>
      </c>
      <c r="Z33" s="269"/>
      <c r="AC33" s="42" t="s">
        <v>40</v>
      </c>
    </row>
    <row r="34" spans="2:29" ht="21" x14ac:dyDescent="0.25">
      <c r="B34" s="327">
        <v>24</v>
      </c>
      <c r="C34" s="327" t="s">
        <v>316</v>
      </c>
      <c r="D34" s="328" t="s">
        <v>361</v>
      </c>
      <c r="E34" s="327">
        <v>5</v>
      </c>
      <c r="F34" s="327">
        <v>27</v>
      </c>
      <c r="G34" s="327">
        <v>23</v>
      </c>
      <c r="H34" s="327">
        <v>15</v>
      </c>
      <c r="I34" s="327">
        <v>11</v>
      </c>
      <c r="J34" s="327">
        <v>10</v>
      </c>
      <c r="K34" s="327">
        <v>0</v>
      </c>
      <c r="L34" s="327">
        <v>0</v>
      </c>
      <c r="M34" s="327">
        <v>1</v>
      </c>
      <c r="N34" s="327">
        <v>10</v>
      </c>
      <c r="O34" s="329">
        <v>0.47799999999999998</v>
      </c>
      <c r="P34" s="327">
        <v>2</v>
      </c>
      <c r="Q34" s="327">
        <v>3</v>
      </c>
      <c r="R34" s="327">
        <v>2</v>
      </c>
      <c r="S34" s="327">
        <v>6</v>
      </c>
      <c r="T34" s="327">
        <v>1</v>
      </c>
      <c r="U34" s="327">
        <v>0</v>
      </c>
      <c r="V34" s="329">
        <v>0.55600000000000005</v>
      </c>
      <c r="W34" s="329">
        <v>0.60899999999999999</v>
      </c>
      <c r="X34" s="329">
        <v>1.1639999999999999</v>
      </c>
      <c r="Y34" s="329">
        <v>0.7</v>
      </c>
      <c r="Z34" s="269"/>
      <c r="AC34" s="42" t="s">
        <v>41</v>
      </c>
    </row>
    <row r="35" spans="2:29" ht="21" x14ac:dyDescent="0.25">
      <c r="B35" s="327">
        <v>89</v>
      </c>
      <c r="C35" s="327" t="s">
        <v>318</v>
      </c>
      <c r="D35" s="328" t="s">
        <v>43</v>
      </c>
      <c r="E35" s="327">
        <v>4</v>
      </c>
      <c r="F35" s="327">
        <v>21</v>
      </c>
      <c r="G35" s="327">
        <v>19</v>
      </c>
      <c r="H35" s="327">
        <v>7</v>
      </c>
      <c r="I35" s="327">
        <v>9</v>
      </c>
      <c r="J35" s="327">
        <v>5</v>
      </c>
      <c r="K35" s="327">
        <v>2</v>
      </c>
      <c r="L35" s="327">
        <v>1</v>
      </c>
      <c r="M35" s="327">
        <v>1</v>
      </c>
      <c r="N35" s="327">
        <v>6</v>
      </c>
      <c r="O35" s="329">
        <v>0.47399999999999998</v>
      </c>
      <c r="P35" s="327">
        <v>2</v>
      </c>
      <c r="Q35" s="327">
        <v>2</v>
      </c>
      <c r="R35" s="327">
        <v>0</v>
      </c>
      <c r="S35" s="327">
        <v>5</v>
      </c>
      <c r="T35" s="327">
        <v>1</v>
      </c>
      <c r="U35" s="327">
        <v>0</v>
      </c>
      <c r="V35" s="329">
        <v>0.52400000000000002</v>
      </c>
      <c r="W35" s="329">
        <v>0.84199999999999997</v>
      </c>
      <c r="X35" s="329">
        <v>1.3660000000000001</v>
      </c>
      <c r="Y35" s="329">
        <v>0.5</v>
      </c>
      <c r="Z35" s="269"/>
      <c r="AC35" s="42" t="s">
        <v>50</v>
      </c>
    </row>
    <row r="36" spans="2:29" s="370" customFormat="1" ht="21" x14ac:dyDescent="0.25">
      <c r="B36" s="327">
        <v>13</v>
      </c>
      <c r="C36" s="327" t="s">
        <v>324</v>
      </c>
      <c r="D36" s="328" t="s">
        <v>41</v>
      </c>
      <c r="E36" s="327">
        <v>2</v>
      </c>
      <c r="F36" s="327">
        <v>8</v>
      </c>
      <c r="G36" s="327">
        <v>7</v>
      </c>
      <c r="H36" s="327">
        <v>3</v>
      </c>
      <c r="I36" s="327">
        <v>3</v>
      </c>
      <c r="J36" s="327">
        <v>1</v>
      </c>
      <c r="K36" s="327">
        <v>1</v>
      </c>
      <c r="L36" s="327">
        <v>1</v>
      </c>
      <c r="M36" s="327">
        <v>0</v>
      </c>
      <c r="N36" s="327">
        <v>4</v>
      </c>
      <c r="O36" s="329">
        <v>0.42899999999999999</v>
      </c>
      <c r="P36" s="327">
        <v>1</v>
      </c>
      <c r="Q36" s="327">
        <v>1</v>
      </c>
      <c r="R36" s="327">
        <v>0</v>
      </c>
      <c r="S36" s="327">
        <v>0</v>
      </c>
      <c r="T36" s="327">
        <v>0</v>
      </c>
      <c r="U36" s="327">
        <v>0</v>
      </c>
      <c r="V36" s="329">
        <v>0.5</v>
      </c>
      <c r="W36" s="329">
        <v>0.85699999999999998</v>
      </c>
      <c r="X36" s="329">
        <v>1.357</v>
      </c>
      <c r="Y36" s="329">
        <v>0.66700000000000004</v>
      </c>
      <c r="Z36" s="374"/>
      <c r="AC36" s="42"/>
    </row>
    <row r="37" spans="2:29" s="370" customFormat="1" ht="21" x14ac:dyDescent="0.25">
      <c r="B37" s="327">
        <v>36</v>
      </c>
      <c r="C37" s="327" t="s">
        <v>325</v>
      </c>
      <c r="D37" s="328" t="s">
        <v>362</v>
      </c>
      <c r="E37" s="327">
        <v>5</v>
      </c>
      <c r="F37" s="327">
        <v>23</v>
      </c>
      <c r="G37" s="327">
        <v>22</v>
      </c>
      <c r="H37" s="327">
        <v>3</v>
      </c>
      <c r="I37" s="327">
        <v>9</v>
      </c>
      <c r="J37" s="327">
        <v>9</v>
      </c>
      <c r="K37" s="327">
        <v>0</v>
      </c>
      <c r="L37" s="327">
        <v>0</v>
      </c>
      <c r="M37" s="327">
        <v>0</v>
      </c>
      <c r="N37" s="327">
        <v>6</v>
      </c>
      <c r="O37" s="329">
        <v>0.40899999999999997</v>
      </c>
      <c r="P37" s="327">
        <v>1</v>
      </c>
      <c r="Q37" s="327">
        <v>4</v>
      </c>
      <c r="R37" s="327">
        <v>0</v>
      </c>
      <c r="S37" s="327">
        <v>8</v>
      </c>
      <c r="T37" s="327">
        <v>0</v>
      </c>
      <c r="U37" s="327">
        <v>0</v>
      </c>
      <c r="V37" s="329">
        <v>0.435</v>
      </c>
      <c r="W37" s="329">
        <v>0.40899999999999997</v>
      </c>
      <c r="X37" s="329">
        <v>0.84399999999999997</v>
      </c>
      <c r="Y37" s="329">
        <v>0.46700000000000003</v>
      </c>
      <c r="Z37" s="374"/>
      <c r="AC37" s="42"/>
    </row>
    <row r="38" spans="2:29" s="370" customFormat="1" ht="21" x14ac:dyDescent="0.25">
      <c r="B38" s="327">
        <v>4</v>
      </c>
      <c r="C38" s="327" t="s">
        <v>326</v>
      </c>
      <c r="D38" s="328" t="s">
        <v>42</v>
      </c>
      <c r="E38" s="327">
        <v>5</v>
      </c>
      <c r="F38" s="327">
        <v>26</v>
      </c>
      <c r="G38" s="327">
        <v>18</v>
      </c>
      <c r="H38" s="327">
        <v>7</v>
      </c>
      <c r="I38" s="327">
        <v>6</v>
      </c>
      <c r="J38" s="327">
        <v>6</v>
      </c>
      <c r="K38" s="327">
        <v>0</v>
      </c>
      <c r="L38" s="327">
        <v>0</v>
      </c>
      <c r="M38" s="327">
        <v>0</v>
      </c>
      <c r="N38" s="327">
        <v>7</v>
      </c>
      <c r="O38" s="329">
        <v>0.33300000000000002</v>
      </c>
      <c r="P38" s="327">
        <v>7</v>
      </c>
      <c r="Q38" s="327">
        <v>1</v>
      </c>
      <c r="R38" s="327">
        <v>0</v>
      </c>
      <c r="S38" s="327">
        <v>4</v>
      </c>
      <c r="T38" s="327">
        <v>0</v>
      </c>
      <c r="U38" s="327">
        <v>1</v>
      </c>
      <c r="V38" s="329">
        <v>0.5</v>
      </c>
      <c r="W38" s="329">
        <v>0.33300000000000002</v>
      </c>
      <c r="X38" s="329">
        <v>0.83299999999999996</v>
      </c>
      <c r="Y38" s="329">
        <v>0.375</v>
      </c>
      <c r="Z38" s="374"/>
      <c r="AC38" s="42"/>
    </row>
    <row r="39" spans="2:29" s="370" customFormat="1" ht="21" x14ac:dyDescent="0.25">
      <c r="B39" s="327">
        <v>45</v>
      </c>
      <c r="C39" s="327" t="s">
        <v>320</v>
      </c>
      <c r="D39" s="328" t="s">
        <v>357</v>
      </c>
      <c r="E39" s="327">
        <v>5</v>
      </c>
      <c r="F39" s="327">
        <v>25</v>
      </c>
      <c r="G39" s="327">
        <v>22</v>
      </c>
      <c r="H39" s="327">
        <v>6</v>
      </c>
      <c r="I39" s="327">
        <v>7</v>
      </c>
      <c r="J39" s="327">
        <v>3</v>
      </c>
      <c r="K39" s="327">
        <v>4</v>
      </c>
      <c r="L39" s="327">
        <v>0</v>
      </c>
      <c r="M39" s="327">
        <v>0</v>
      </c>
      <c r="N39" s="327">
        <v>5</v>
      </c>
      <c r="O39" s="329">
        <v>0.318</v>
      </c>
      <c r="P39" s="327">
        <v>3</v>
      </c>
      <c r="Q39" s="327">
        <v>1</v>
      </c>
      <c r="R39" s="327">
        <v>0</v>
      </c>
      <c r="S39" s="327">
        <v>5</v>
      </c>
      <c r="T39" s="327">
        <v>0</v>
      </c>
      <c r="U39" s="327">
        <v>0</v>
      </c>
      <c r="V39" s="329">
        <v>0.4</v>
      </c>
      <c r="W39" s="329">
        <v>0.5</v>
      </c>
      <c r="X39" s="329">
        <v>0.9</v>
      </c>
      <c r="Y39" s="329">
        <v>0.313</v>
      </c>
      <c r="Z39" s="374"/>
      <c r="AC39" s="42"/>
    </row>
    <row r="40" spans="2:29" ht="21" x14ac:dyDescent="0.25">
      <c r="B40" s="327">
        <v>25</v>
      </c>
      <c r="C40" s="327" t="s">
        <v>363</v>
      </c>
      <c r="D40" s="328" t="s">
        <v>46</v>
      </c>
      <c r="E40" s="327">
        <v>1</v>
      </c>
      <c r="F40" s="327">
        <v>4</v>
      </c>
      <c r="G40" s="327">
        <v>4</v>
      </c>
      <c r="H40" s="327">
        <v>2</v>
      </c>
      <c r="I40" s="327">
        <v>1</v>
      </c>
      <c r="J40" s="327">
        <v>1</v>
      </c>
      <c r="K40" s="327">
        <v>0</v>
      </c>
      <c r="L40" s="327">
        <v>0</v>
      </c>
      <c r="M40" s="327">
        <v>0</v>
      </c>
      <c r="N40" s="327">
        <v>1</v>
      </c>
      <c r="O40" s="329">
        <v>0.25</v>
      </c>
      <c r="P40" s="327">
        <v>0</v>
      </c>
      <c r="Q40" s="327">
        <v>1</v>
      </c>
      <c r="R40" s="327">
        <v>0</v>
      </c>
      <c r="S40" s="327">
        <v>1</v>
      </c>
      <c r="T40" s="327">
        <v>0</v>
      </c>
      <c r="U40" s="327">
        <v>0</v>
      </c>
      <c r="V40" s="329">
        <v>0.25</v>
      </c>
      <c r="W40" s="329">
        <v>0.25</v>
      </c>
      <c r="X40" s="329">
        <v>0.5</v>
      </c>
      <c r="Y40" s="329">
        <v>0.5</v>
      </c>
      <c r="Z40" s="269"/>
      <c r="AC40" s="42" t="s">
        <v>45</v>
      </c>
    </row>
    <row r="41" spans="2:29" ht="21" x14ac:dyDescent="0.25">
      <c r="B41" s="327">
        <v>61</v>
      </c>
      <c r="C41" s="327" t="s">
        <v>317</v>
      </c>
      <c r="D41" s="328" t="s">
        <v>45</v>
      </c>
      <c r="E41" s="327">
        <v>4</v>
      </c>
      <c r="F41" s="327">
        <v>15</v>
      </c>
      <c r="G41" s="327">
        <v>13</v>
      </c>
      <c r="H41" s="327">
        <v>5</v>
      </c>
      <c r="I41" s="327">
        <v>3</v>
      </c>
      <c r="J41" s="327">
        <v>2</v>
      </c>
      <c r="K41" s="327">
        <v>1</v>
      </c>
      <c r="L41" s="327">
        <v>0</v>
      </c>
      <c r="M41" s="327">
        <v>0</v>
      </c>
      <c r="N41" s="327">
        <v>0</v>
      </c>
      <c r="O41" s="329">
        <v>0.23100000000000001</v>
      </c>
      <c r="P41" s="327">
        <v>2</v>
      </c>
      <c r="Q41" s="327">
        <v>3</v>
      </c>
      <c r="R41" s="327">
        <v>0</v>
      </c>
      <c r="S41" s="327">
        <v>6</v>
      </c>
      <c r="T41" s="327">
        <v>0</v>
      </c>
      <c r="U41" s="327">
        <v>0</v>
      </c>
      <c r="V41" s="329">
        <v>0.33300000000000002</v>
      </c>
      <c r="W41" s="329">
        <v>0.308</v>
      </c>
      <c r="X41" s="329">
        <v>0.64100000000000001</v>
      </c>
      <c r="Y41" s="329">
        <v>0.16700000000000001</v>
      </c>
      <c r="Z41" s="269"/>
      <c r="AC41" s="42" t="s">
        <v>39</v>
      </c>
    </row>
    <row r="42" spans="2:29" ht="21" x14ac:dyDescent="0.25">
      <c r="B42" s="327">
        <v>1</v>
      </c>
      <c r="C42" s="327" t="s">
        <v>327</v>
      </c>
      <c r="D42" s="328" t="s">
        <v>40</v>
      </c>
      <c r="E42" s="327">
        <v>5</v>
      </c>
      <c r="F42" s="327">
        <v>27</v>
      </c>
      <c r="G42" s="327">
        <v>20</v>
      </c>
      <c r="H42" s="327">
        <v>10</v>
      </c>
      <c r="I42" s="327">
        <v>4</v>
      </c>
      <c r="J42" s="327">
        <v>4</v>
      </c>
      <c r="K42" s="327">
        <v>0</v>
      </c>
      <c r="L42" s="327">
        <v>0</v>
      </c>
      <c r="M42" s="327">
        <v>0</v>
      </c>
      <c r="N42" s="327">
        <v>4</v>
      </c>
      <c r="O42" s="329">
        <v>0.2</v>
      </c>
      <c r="P42" s="327">
        <v>5</v>
      </c>
      <c r="Q42" s="327">
        <v>5</v>
      </c>
      <c r="R42" s="327">
        <v>1</v>
      </c>
      <c r="S42" s="327">
        <v>4</v>
      </c>
      <c r="T42" s="327">
        <v>0</v>
      </c>
      <c r="U42" s="327">
        <v>1</v>
      </c>
      <c r="V42" s="329">
        <v>0.37</v>
      </c>
      <c r="W42" s="329">
        <v>0.2</v>
      </c>
      <c r="X42" s="329">
        <v>0.56999999999999995</v>
      </c>
      <c r="Y42" s="329">
        <v>0.25</v>
      </c>
      <c r="Z42" s="269"/>
      <c r="AC42" s="42" t="s">
        <v>48</v>
      </c>
    </row>
    <row r="43" spans="2:29" ht="21" x14ac:dyDescent="0.25">
      <c r="B43" s="327">
        <v>8</v>
      </c>
      <c r="C43" s="327" t="s">
        <v>328</v>
      </c>
      <c r="D43" s="328" t="s">
        <v>364</v>
      </c>
      <c r="E43" s="327">
        <v>4</v>
      </c>
      <c r="F43" s="327">
        <v>16</v>
      </c>
      <c r="G43" s="327">
        <v>12</v>
      </c>
      <c r="H43" s="327">
        <v>4</v>
      </c>
      <c r="I43" s="327">
        <v>2</v>
      </c>
      <c r="J43" s="327">
        <v>2</v>
      </c>
      <c r="K43" s="327">
        <v>0</v>
      </c>
      <c r="L43" s="327">
        <v>0</v>
      </c>
      <c r="M43" s="327">
        <v>0</v>
      </c>
      <c r="N43" s="327">
        <v>3</v>
      </c>
      <c r="O43" s="329">
        <v>0.16700000000000001</v>
      </c>
      <c r="P43" s="327">
        <v>4</v>
      </c>
      <c r="Q43" s="327">
        <v>0</v>
      </c>
      <c r="R43" s="327">
        <v>0</v>
      </c>
      <c r="S43" s="327">
        <v>2</v>
      </c>
      <c r="T43" s="327">
        <v>0</v>
      </c>
      <c r="U43" s="327">
        <v>0</v>
      </c>
      <c r="V43" s="329">
        <v>0.375</v>
      </c>
      <c r="W43" s="329">
        <v>0.16700000000000001</v>
      </c>
      <c r="X43" s="329">
        <v>0.54200000000000004</v>
      </c>
      <c r="Y43" s="329">
        <v>0.222</v>
      </c>
      <c r="Z43" s="269"/>
      <c r="AC43" s="42" t="s">
        <v>47</v>
      </c>
    </row>
    <row r="44" spans="2:29" s="43" customFormat="1" ht="21.75" thickBot="1" x14ac:dyDescent="0.3">
      <c r="B44" s="327">
        <v>49</v>
      </c>
      <c r="C44" s="327" t="s">
        <v>322</v>
      </c>
      <c r="D44" s="328" t="s">
        <v>227</v>
      </c>
      <c r="E44" s="327">
        <v>5</v>
      </c>
      <c r="F44" s="327">
        <v>14</v>
      </c>
      <c r="G44" s="327">
        <v>12</v>
      </c>
      <c r="H44" s="327">
        <v>4</v>
      </c>
      <c r="I44" s="327">
        <v>2</v>
      </c>
      <c r="J44" s="327">
        <v>2</v>
      </c>
      <c r="K44" s="327">
        <v>0</v>
      </c>
      <c r="L44" s="327">
        <v>0</v>
      </c>
      <c r="M44" s="327">
        <v>0</v>
      </c>
      <c r="N44" s="327">
        <v>0</v>
      </c>
      <c r="O44" s="329">
        <v>0.16700000000000001</v>
      </c>
      <c r="P44" s="327">
        <v>2</v>
      </c>
      <c r="Q44" s="327">
        <v>3</v>
      </c>
      <c r="R44" s="327">
        <v>0</v>
      </c>
      <c r="S44" s="327">
        <v>3</v>
      </c>
      <c r="T44" s="327">
        <v>0</v>
      </c>
      <c r="U44" s="327">
        <v>0</v>
      </c>
      <c r="V44" s="329">
        <v>0.28599999999999998</v>
      </c>
      <c r="W44" s="329">
        <v>0.16700000000000001</v>
      </c>
      <c r="X44" s="329">
        <v>0.45200000000000001</v>
      </c>
      <c r="Y44" s="329">
        <v>0.125</v>
      </c>
      <c r="Z44" s="269"/>
      <c r="AC44" s="42"/>
    </row>
    <row r="45" spans="2:29" s="158" customFormat="1" ht="21.75" thickTop="1" x14ac:dyDescent="0.25">
      <c r="B45" s="396"/>
      <c r="C45" s="396"/>
      <c r="D45" s="396" t="s">
        <v>223</v>
      </c>
      <c r="E45" s="396">
        <v>5</v>
      </c>
      <c r="F45" s="396">
        <v>253</v>
      </c>
      <c r="G45" s="396">
        <v>216</v>
      </c>
      <c r="H45" s="396">
        <v>85</v>
      </c>
      <c r="I45" s="396">
        <v>80</v>
      </c>
      <c r="J45" s="396">
        <v>63</v>
      </c>
      <c r="K45" s="396">
        <v>11</v>
      </c>
      <c r="L45" s="396">
        <v>4</v>
      </c>
      <c r="M45" s="396">
        <v>2</v>
      </c>
      <c r="N45" s="396">
        <v>69</v>
      </c>
      <c r="O45" s="506">
        <v>0.37037037037037035</v>
      </c>
      <c r="P45" s="396">
        <v>30</v>
      </c>
      <c r="Q45" s="396">
        <v>30</v>
      </c>
      <c r="R45" s="396">
        <v>5</v>
      </c>
      <c r="S45" s="396">
        <v>58</v>
      </c>
      <c r="T45" s="396">
        <v>3</v>
      </c>
      <c r="U45" s="396">
        <v>2</v>
      </c>
      <c r="V45" s="506">
        <v>0.45454545454545453</v>
      </c>
      <c r="W45" s="506">
        <v>0.4861111111111111</v>
      </c>
      <c r="X45" s="506">
        <v>0.94065656565656564</v>
      </c>
      <c r="Y45" s="506">
        <v>0.4344262295081967</v>
      </c>
      <c r="Z45" s="269"/>
      <c r="AC45" s="42"/>
    </row>
    <row r="46" spans="2:29" s="158" customFormat="1" ht="21" x14ac:dyDescent="0.25">
      <c r="B46" s="327"/>
      <c r="C46" s="327"/>
      <c r="D46" s="328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9"/>
      <c r="P46" s="327"/>
      <c r="Q46" s="327"/>
      <c r="R46" s="327"/>
      <c r="S46" s="327"/>
      <c r="T46" s="327"/>
      <c r="U46" s="327"/>
      <c r="V46" s="329"/>
      <c r="W46" s="329"/>
      <c r="X46" s="329"/>
      <c r="Y46" s="329"/>
      <c r="Z46" s="269"/>
      <c r="AC46" s="42"/>
    </row>
    <row r="47" spans="2:29" s="43" customForma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9" s="43" customForma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9" ht="30" customHeight="1" x14ac:dyDescent="0.25">
      <c r="B49" s="100"/>
      <c r="C49" s="446" t="s">
        <v>6</v>
      </c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</row>
    <row r="50" spans="2:29" s="43" customFormat="1" ht="9.9499999999999993" customHeight="1" x14ac:dyDescent="0.25">
      <c r="B50" s="100"/>
      <c r="C50" s="99"/>
      <c r="D50" s="99"/>
      <c r="E50" s="99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2:29" ht="20.25" customHeight="1" x14ac:dyDescent="0.25">
      <c r="B51" s="130" t="s">
        <v>133</v>
      </c>
      <c r="C51" s="130" t="s">
        <v>19</v>
      </c>
      <c r="D51" s="130" t="s">
        <v>134</v>
      </c>
      <c r="E51" s="131" t="s">
        <v>3</v>
      </c>
      <c r="F51" s="131" t="s">
        <v>137</v>
      </c>
      <c r="G51" s="131" t="s">
        <v>138</v>
      </c>
      <c r="H51" s="131" t="s">
        <v>139</v>
      </c>
      <c r="I51" s="131" t="s">
        <v>140</v>
      </c>
      <c r="J51" s="131" t="s">
        <v>141</v>
      </c>
      <c r="K51" s="131" t="s">
        <v>142</v>
      </c>
      <c r="L51" s="131" t="s">
        <v>143</v>
      </c>
      <c r="M51" s="131" t="s">
        <v>144</v>
      </c>
      <c r="N51" s="131" t="s">
        <v>145</v>
      </c>
      <c r="O51" s="131" t="s">
        <v>146</v>
      </c>
      <c r="P51" s="131" t="s">
        <v>15</v>
      </c>
      <c r="Q51" s="131" t="s">
        <v>147</v>
      </c>
      <c r="R51" s="131" t="s">
        <v>148</v>
      </c>
      <c r="S51" s="131" t="s">
        <v>149</v>
      </c>
      <c r="T51" s="131" t="s">
        <v>150</v>
      </c>
      <c r="U51" s="131" t="s">
        <v>151</v>
      </c>
      <c r="V51" s="131" t="s">
        <v>152</v>
      </c>
      <c r="W51" s="131" t="s">
        <v>153</v>
      </c>
      <c r="X51" s="131" t="s">
        <v>154</v>
      </c>
      <c r="Y51" s="131" t="s">
        <v>155</v>
      </c>
    </row>
    <row r="52" spans="2:29" ht="19.5" x14ac:dyDescent="0.25">
      <c r="B52" s="130" t="s">
        <v>133</v>
      </c>
      <c r="C52" s="130" t="s">
        <v>19</v>
      </c>
      <c r="D52" s="132" t="s">
        <v>134</v>
      </c>
      <c r="E52" s="133" t="s">
        <v>156</v>
      </c>
      <c r="F52" s="134" t="s">
        <v>157</v>
      </c>
      <c r="G52" s="135" t="s">
        <v>158</v>
      </c>
      <c r="H52" s="133" t="s">
        <v>159</v>
      </c>
      <c r="I52" s="137" t="s">
        <v>160</v>
      </c>
      <c r="J52" s="133" t="s">
        <v>161</v>
      </c>
      <c r="K52" s="138" t="s">
        <v>162</v>
      </c>
      <c r="L52" s="133" t="s">
        <v>163</v>
      </c>
      <c r="M52" s="133" t="s">
        <v>164</v>
      </c>
      <c r="N52" s="133" t="s">
        <v>165</v>
      </c>
      <c r="O52" s="139" t="s">
        <v>166</v>
      </c>
      <c r="P52" s="133" t="s">
        <v>167</v>
      </c>
      <c r="Q52" s="133" t="s">
        <v>168</v>
      </c>
      <c r="R52" s="133" t="s">
        <v>169</v>
      </c>
      <c r="S52" s="133" t="s">
        <v>170</v>
      </c>
      <c r="T52" s="138" t="s">
        <v>171</v>
      </c>
      <c r="U52" s="137" t="s">
        <v>172</v>
      </c>
      <c r="V52" s="140" t="s">
        <v>173</v>
      </c>
      <c r="W52" s="140" t="s">
        <v>174</v>
      </c>
      <c r="X52" s="140" t="s">
        <v>175</v>
      </c>
      <c r="Y52" s="141" t="s">
        <v>176</v>
      </c>
    </row>
    <row r="53" spans="2:29" ht="21" x14ac:dyDescent="0.25">
      <c r="B53" s="327">
        <v>4</v>
      </c>
      <c r="C53" s="327" t="s">
        <v>336</v>
      </c>
      <c r="D53" s="323" t="s">
        <v>359</v>
      </c>
      <c r="E53" s="327">
        <v>5</v>
      </c>
      <c r="F53" s="327">
        <v>21</v>
      </c>
      <c r="G53" s="327">
        <v>18</v>
      </c>
      <c r="H53" s="327">
        <v>9</v>
      </c>
      <c r="I53" s="327">
        <v>9</v>
      </c>
      <c r="J53" s="327">
        <v>7</v>
      </c>
      <c r="K53" s="327">
        <v>2</v>
      </c>
      <c r="L53" s="327">
        <v>0</v>
      </c>
      <c r="M53" s="327">
        <v>0</v>
      </c>
      <c r="N53" s="327">
        <v>8</v>
      </c>
      <c r="O53" s="329">
        <v>0.5</v>
      </c>
      <c r="P53" s="327">
        <v>2</v>
      </c>
      <c r="Q53" s="327">
        <v>1</v>
      </c>
      <c r="R53" s="327">
        <v>1</v>
      </c>
      <c r="S53" s="327">
        <v>4</v>
      </c>
      <c r="T53" s="327">
        <v>0</v>
      </c>
      <c r="U53" s="327">
        <v>0</v>
      </c>
      <c r="V53" s="329">
        <v>0.57099999999999995</v>
      </c>
      <c r="W53" s="329">
        <v>0.61099999999999999</v>
      </c>
      <c r="X53" s="329">
        <v>1.1830000000000001</v>
      </c>
      <c r="Y53" s="329">
        <v>0.55600000000000005</v>
      </c>
      <c r="Z53" s="323"/>
      <c r="AA53" s="41" t="s">
        <v>68</v>
      </c>
      <c r="AC53" s="103" t="s">
        <v>70</v>
      </c>
    </row>
    <row r="54" spans="2:29" ht="21" x14ac:dyDescent="0.25">
      <c r="B54" s="327">
        <v>29</v>
      </c>
      <c r="C54" s="327" t="s">
        <v>337</v>
      </c>
      <c r="D54" s="323" t="s">
        <v>67</v>
      </c>
      <c r="E54" s="327">
        <v>6</v>
      </c>
      <c r="F54" s="327">
        <v>27</v>
      </c>
      <c r="G54" s="327">
        <v>20</v>
      </c>
      <c r="H54" s="327">
        <v>9</v>
      </c>
      <c r="I54" s="327">
        <v>10</v>
      </c>
      <c r="J54" s="327">
        <v>7</v>
      </c>
      <c r="K54" s="327">
        <v>3</v>
      </c>
      <c r="L54" s="327">
        <v>0</v>
      </c>
      <c r="M54" s="327">
        <v>0</v>
      </c>
      <c r="N54" s="327">
        <v>6</v>
      </c>
      <c r="O54" s="329">
        <v>0.5</v>
      </c>
      <c r="P54" s="327">
        <v>4</v>
      </c>
      <c r="Q54" s="327">
        <v>5</v>
      </c>
      <c r="R54" s="327">
        <v>2</v>
      </c>
      <c r="S54" s="327">
        <v>6</v>
      </c>
      <c r="T54" s="327">
        <v>0</v>
      </c>
      <c r="U54" s="327">
        <v>1</v>
      </c>
      <c r="V54" s="329">
        <v>0.59299999999999997</v>
      </c>
      <c r="W54" s="329">
        <v>0.65</v>
      </c>
      <c r="X54" s="329">
        <v>1.2430000000000001</v>
      </c>
      <c r="Y54" s="329">
        <v>0.36399999999999999</v>
      </c>
      <c r="Z54" s="323"/>
      <c r="AC54" s="103" t="s">
        <v>69</v>
      </c>
    </row>
    <row r="55" spans="2:29" s="370" customFormat="1" ht="21" x14ac:dyDescent="0.25">
      <c r="B55" s="327">
        <v>21</v>
      </c>
      <c r="C55" s="327" t="s">
        <v>330</v>
      </c>
      <c r="D55" s="323" t="s">
        <v>66</v>
      </c>
      <c r="E55" s="327">
        <v>6</v>
      </c>
      <c r="F55" s="327">
        <v>17</v>
      </c>
      <c r="G55" s="327">
        <v>16</v>
      </c>
      <c r="H55" s="327">
        <v>10</v>
      </c>
      <c r="I55" s="327">
        <v>7</v>
      </c>
      <c r="J55" s="327">
        <v>5</v>
      </c>
      <c r="K55" s="327">
        <v>0</v>
      </c>
      <c r="L55" s="327">
        <v>2</v>
      </c>
      <c r="M55" s="327">
        <v>0</v>
      </c>
      <c r="N55" s="327">
        <v>6</v>
      </c>
      <c r="O55" s="329">
        <v>0.438</v>
      </c>
      <c r="P55" s="327">
        <v>1</v>
      </c>
      <c r="Q55" s="327">
        <v>2</v>
      </c>
      <c r="R55" s="327">
        <v>0</v>
      </c>
      <c r="S55" s="327">
        <v>7</v>
      </c>
      <c r="T55" s="327">
        <v>0</v>
      </c>
      <c r="U55" s="327">
        <v>0</v>
      </c>
      <c r="V55" s="329">
        <v>0.47099999999999997</v>
      </c>
      <c r="W55" s="329">
        <v>0.68799999999999994</v>
      </c>
      <c r="X55" s="329">
        <v>1.1579999999999999</v>
      </c>
      <c r="Y55" s="329">
        <v>0.33300000000000002</v>
      </c>
      <c r="Z55" s="323"/>
      <c r="AC55" s="371"/>
    </row>
    <row r="56" spans="2:29" s="370" customFormat="1" ht="21" x14ac:dyDescent="0.25">
      <c r="B56" s="327">
        <v>8</v>
      </c>
      <c r="C56" s="327" t="s">
        <v>338</v>
      </c>
      <c r="D56" s="323" t="s">
        <v>73</v>
      </c>
      <c r="E56" s="327">
        <v>6</v>
      </c>
      <c r="F56" s="327">
        <v>24</v>
      </c>
      <c r="G56" s="327">
        <v>19</v>
      </c>
      <c r="H56" s="327">
        <v>9</v>
      </c>
      <c r="I56" s="327">
        <v>8</v>
      </c>
      <c r="J56" s="327">
        <v>5</v>
      </c>
      <c r="K56" s="327">
        <v>2</v>
      </c>
      <c r="L56" s="327">
        <v>0</v>
      </c>
      <c r="M56" s="327">
        <v>0</v>
      </c>
      <c r="N56" s="327">
        <v>5</v>
      </c>
      <c r="O56" s="329">
        <v>0.42099999999999999</v>
      </c>
      <c r="P56" s="327">
        <v>3</v>
      </c>
      <c r="Q56" s="327">
        <v>4</v>
      </c>
      <c r="R56" s="327">
        <v>2</v>
      </c>
      <c r="S56" s="327">
        <v>11</v>
      </c>
      <c r="T56" s="327">
        <v>1</v>
      </c>
      <c r="U56" s="327">
        <v>0</v>
      </c>
      <c r="V56" s="329">
        <v>0.54200000000000004</v>
      </c>
      <c r="W56" s="329">
        <v>0.52600000000000002</v>
      </c>
      <c r="X56" s="329">
        <v>1.0680000000000001</v>
      </c>
      <c r="Y56" s="329">
        <v>0.375</v>
      </c>
      <c r="Z56" s="323"/>
      <c r="AC56" s="371"/>
    </row>
    <row r="57" spans="2:29" s="370" customFormat="1" ht="21" x14ac:dyDescent="0.25">
      <c r="B57" s="327">
        <v>45</v>
      </c>
      <c r="C57" s="327" t="s">
        <v>335</v>
      </c>
      <c r="D57" s="323" t="s">
        <v>390</v>
      </c>
      <c r="E57" s="327">
        <v>5</v>
      </c>
      <c r="F57" s="327">
        <v>16</v>
      </c>
      <c r="G57" s="327">
        <v>12</v>
      </c>
      <c r="H57" s="327">
        <v>5</v>
      </c>
      <c r="I57" s="327">
        <v>5</v>
      </c>
      <c r="J57" s="327">
        <v>5</v>
      </c>
      <c r="K57" s="327">
        <v>0</v>
      </c>
      <c r="L57" s="327">
        <v>0</v>
      </c>
      <c r="M57" s="327">
        <v>0</v>
      </c>
      <c r="N57" s="327">
        <v>3</v>
      </c>
      <c r="O57" s="329">
        <v>0.41699999999999998</v>
      </c>
      <c r="P57" s="327">
        <v>2</v>
      </c>
      <c r="Q57" s="327">
        <v>1</v>
      </c>
      <c r="R57" s="327">
        <v>2</v>
      </c>
      <c r="S57" s="327">
        <v>3</v>
      </c>
      <c r="T57" s="327">
        <v>1</v>
      </c>
      <c r="U57" s="327">
        <v>0</v>
      </c>
      <c r="V57" s="329">
        <v>0.56299999999999994</v>
      </c>
      <c r="W57" s="329">
        <v>0.41699999999999998</v>
      </c>
      <c r="X57" s="329">
        <v>0.97899999999999998</v>
      </c>
      <c r="Y57" s="329">
        <v>0.28599999999999998</v>
      </c>
      <c r="Z57" s="323"/>
      <c r="AC57" s="371"/>
    </row>
    <row r="58" spans="2:29" s="370" customFormat="1" ht="21" x14ac:dyDescent="0.25">
      <c r="B58" s="327">
        <v>18</v>
      </c>
      <c r="C58" s="327" t="s">
        <v>329</v>
      </c>
      <c r="D58" s="323" t="s">
        <v>352</v>
      </c>
      <c r="E58" s="327">
        <v>5</v>
      </c>
      <c r="F58" s="327">
        <v>20</v>
      </c>
      <c r="G58" s="327">
        <v>16</v>
      </c>
      <c r="H58" s="327">
        <v>5</v>
      </c>
      <c r="I58" s="327">
        <v>6</v>
      </c>
      <c r="J58" s="327">
        <v>5</v>
      </c>
      <c r="K58" s="327">
        <v>1</v>
      </c>
      <c r="L58" s="327">
        <v>0</v>
      </c>
      <c r="M58" s="327">
        <v>0</v>
      </c>
      <c r="N58" s="327">
        <v>5</v>
      </c>
      <c r="O58" s="329">
        <v>0.375</v>
      </c>
      <c r="P58" s="327">
        <v>4</v>
      </c>
      <c r="Q58" s="327">
        <v>3</v>
      </c>
      <c r="R58" s="327">
        <v>0</v>
      </c>
      <c r="S58" s="327">
        <v>3</v>
      </c>
      <c r="T58" s="327">
        <v>1</v>
      </c>
      <c r="U58" s="327">
        <v>0</v>
      </c>
      <c r="V58" s="329">
        <v>0.5</v>
      </c>
      <c r="W58" s="329">
        <v>0.438</v>
      </c>
      <c r="X58" s="329">
        <v>0.93799999999999994</v>
      </c>
      <c r="Y58" s="329">
        <v>0.38500000000000001</v>
      </c>
      <c r="Z58" s="323"/>
      <c r="AC58" s="371"/>
    </row>
    <row r="59" spans="2:29" s="370" customFormat="1" ht="21" x14ac:dyDescent="0.25">
      <c r="B59" s="327">
        <v>26</v>
      </c>
      <c r="C59" s="327" t="s">
        <v>339</v>
      </c>
      <c r="D59" s="323" t="s">
        <v>78</v>
      </c>
      <c r="E59" s="327">
        <v>4</v>
      </c>
      <c r="F59" s="327">
        <v>13</v>
      </c>
      <c r="G59" s="327">
        <v>13</v>
      </c>
      <c r="H59" s="327">
        <v>4</v>
      </c>
      <c r="I59" s="327">
        <v>4</v>
      </c>
      <c r="J59" s="327">
        <v>4</v>
      </c>
      <c r="K59" s="327">
        <v>0</v>
      </c>
      <c r="L59" s="327">
        <v>0</v>
      </c>
      <c r="M59" s="327">
        <v>0</v>
      </c>
      <c r="N59" s="327">
        <v>1</v>
      </c>
      <c r="O59" s="329">
        <v>0.308</v>
      </c>
      <c r="P59" s="327">
        <v>0</v>
      </c>
      <c r="Q59" s="327">
        <v>3</v>
      </c>
      <c r="R59" s="327">
        <v>0</v>
      </c>
      <c r="S59" s="327">
        <v>3</v>
      </c>
      <c r="T59" s="327">
        <v>0</v>
      </c>
      <c r="U59" s="327">
        <v>0</v>
      </c>
      <c r="V59" s="329">
        <v>0.308</v>
      </c>
      <c r="W59" s="329">
        <v>0.308</v>
      </c>
      <c r="X59" s="329">
        <v>0.61499999999999999</v>
      </c>
      <c r="Y59" s="329">
        <v>0.2</v>
      </c>
      <c r="Z59" s="323"/>
      <c r="AC59" s="371"/>
    </row>
    <row r="60" spans="2:29" s="370" customFormat="1" ht="21" x14ac:dyDescent="0.25">
      <c r="B60" s="327">
        <v>10</v>
      </c>
      <c r="C60" s="327" t="s">
        <v>340</v>
      </c>
      <c r="D60" s="323" t="s">
        <v>388</v>
      </c>
      <c r="E60" s="327">
        <v>3</v>
      </c>
      <c r="F60" s="327">
        <v>10</v>
      </c>
      <c r="G60" s="327">
        <v>10</v>
      </c>
      <c r="H60" s="327">
        <v>2</v>
      </c>
      <c r="I60" s="327">
        <v>3</v>
      </c>
      <c r="J60" s="327">
        <v>3</v>
      </c>
      <c r="K60" s="327">
        <v>0</v>
      </c>
      <c r="L60" s="327">
        <v>0</v>
      </c>
      <c r="M60" s="327">
        <v>0</v>
      </c>
      <c r="N60" s="327">
        <v>1</v>
      </c>
      <c r="O60" s="329">
        <v>0.3</v>
      </c>
      <c r="P60" s="327">
        <v>0</v>
      </c>
      <c r="Q60" s="327">
        <v>1</v>
      </c>
      <c r="R60" s="327">
        <v>0</v>
      </c>
      <c r="S60" s="327">
        <v>2</v>
      </c>
      <c r="T60" s="327">
        <v>0</v>
      </c>
      <c r="U60" s="327">
        <v>0</v>
      </c>
      <c r="V60" s="329">
        <v>0.3</v>
      </c>
      <c r="W60" s="329">
        <v>0.3</v>
      </c>
      <c r="X60" s="329">
        <v>0.6</v>
      </c>
      <c r="Y60" s="329">
        <v>1</v>
      </c>
      <c r="Z60" s="323"/>
      <c r="AC60" s="371"/>
    </row>
    <row r="61" spans="2:29" s="370" customFormat="1" ht="21" x14ac:dyDescent="0.25">
      <c r="B61" s="327">
        <v>17</v>
      </c>
      <c r="C61" s="327" t="s">
        <v>332</v>
      </c>
      <c r="D61" s="323" t="s">
        <v>72</v>
      </c>
      <c r="E61" s="327">
        <v>5</v>
      </c>
      <c r="F61" s="327">
        <v>17</v>
      </c>
      <c r="G61" s="327">
        <v>15</v>
      </c>
      <c r="H61" s="327">
        <v>3</v>
      </c>
      <c r="I61" s="327">
        <v>4</v>
      </c>
      <c r="J61" s="327">
        <v>3</v>
      </c>
      <c r="K61" s="327">
        <v>1</v>
      </c>
      <c r="L61" s="327">
        <v>0</v>
      </c>
      <c r="M61" s="327">
        <v>0</v>
      </c>
      <c r="N61" s="327">
        <v>4</v>
      </c>
      <c r="O61" s="329">
        <v>0.26700000000000002</v>
      </c>
      <c r="P61" s="327">
        <v>1</v>
      </c>
      <c r="Q61" s="327">
        <v>0</v>
      </c>
      <c r="R61" s="327">
        <v>1</v>
      </c>
      <c r="S61" s="327">
        <v>2</v>
      </c>
      <c r="T61" s="327">
        <v>0</v>
      </c>
      <c r="U61" s="327">
        <v>0</v>
      </c>
      <c r="V61" s="329">
        <v>0.35299999999999998</v>
      </c>
      <c r="W61" s="329">
        <v>0.33300000000000002</v>
      </c>
      <c r="X61" s="329">
        <v>0.68600000000000005</v>
      </c>
      <c r="Y61" s="329">
        <v>0.3</v>
      </c>
      <c r="Z61" s="323"/>
      <c r="AC61" s="371"/>
    </row>
    <row r="62" spans="2:29" s="370" customFormat="1" ht="21" x14ac:dyDescent="0.25">
      <c r="B62" s="327">
        <v>91</v>
      </c>
      <c r="C62" s="327" t="s">
        <v>341</v>
      </c>
      <c r="D62" s="323" t="s">
        <v>76</v>
      </c>
      <c r="E62" s="327">
        <v>5</v>
      </c>
      <c r="F62" s="327">
        <v>20</v>
      </c>
      <c r="G62" s="327">
        <v>17</v>
      </c>
      <c r="H62" s="327">
        <v>9</v>
      </c>
      <c r="I62" s="327">
        <v>4</v>
      </c>
      <c r="J62" s="327">
        <v>2</v>
      </c>
      <c r="K62" s="327">
        <v>1</v>
      </c>
      <c r="L62" s="327">
        <v>1</v>
      </c>
      <c r="M62" s="327">
        <v>0</v>
      </c>
      <c r="N62" s="327">
        <v>7</v>
      </c>
      <c r="O62" s="329">
        <v>0.23499999999999999</v>
      </c>
      <c r="P62" s="327">
        <v>2</v>
      </c>
      <c r="Q62" s="327">
        <v>2</v>
      </c>
      <c r="R62" s="327">
        <v>1</v>
      </c>
      <c r="S62" s="327">
        <v>5</v>
      </c>
      <c r="T62" s="327">
        <v>0</v>
      </c>
      <c r="U62" s="327">
        <v>0</v>
      </c>
      <c r="V62" s="329">
        <v>0.35</v>
      </c>
      <c r="W62" s="329">
        <v>0.41199999999999998</v>
      </c>
      <c r="X62" s="329">
        <v>0.76200000000000001</v>
      </c>
      <c r="Y62" s="329">
        <v>0.27300000000000002</v>
      </c>
      <c r="Z62" s="323"/>
      <c r="AC62" s="371"/>
    </row>
    <row r="63" spans="2:29" s="370" customFormat="1" ht="21" x14ac:dyDescent="0.25">
      <c r="B63" s="327">
        <v>44</v>
      </c>
      <c r="C63" s="327" t="s">
        <v>334</v>
      </c>
      <c r="D63" s="323" t="s">
        <v>74</v>
      </c>
      <c r="E63" s="327">
        <v>5</v>
      </c>
      <c r="F63" s="327">
        <v>16</v>
      </c>
      <c r="G63" s="327">
        <v>14</v>
      </c>
      <c r="H63" s="327">
        <v>4</v>
      </c>
      <c r="I63" s="327">
        <v>3</v>
      </c>
      <c r="J63" s="327">
        <v>3</v>
      </c>
      <c r="K63" s="327">
        <v>0</v>
      </c>
      <c r="L63" s="327">
        <v>0</v>
      </c>
      <c r="M63" s="327">
        <v>0</v>
      </c>
      <c r="N63" s="327">
        <v>1</v>
      </c>
      <c r="O63" s="329">
        <v>0.214</v>
      </c>
      <c r="P63" s="327">
        <v>2</v>
      </c>
      <c r="Q63" s="327">
        <v>4</v>
      </c>
      <c r="R63" s="327">
        <v>0</v>
      </c>
      <c r="S63" s="327">
        <v>1</v>
      </c>
      <c r="T63" s="327">
        <v>0</v>
      </c>
      <c r="U63" s="327">
        <v>0</v>
      </c>
      <c r="V63" s="329">
        <v>0.313</v>
      </c>
      <c r="W63" s="329">
        <v>0.214</v>
      </c>
      <c r="X63" s="329">
        <v>0.52700000000000002</v>
      </c>
      <c r="Y63" s="329">
        <v>0.2</v>
      </c>
      <c r="Z63" s="323"/>
      <c r="AC63" s="371"/>
    </row>
    <row r="64" spans="2:29" ht="21" x14ac:dyDescent="0.25">
      <c r="B64" s="327">
        <v>5</v>
      </c>
      <c r="C64" s="327" t="s">
        <v>342</v>
      </c>
      <c r="D64" s="323" t="s">
        <v>131</v>
      </c>
      <c r="E64" s="327">
        <v>4</v>
      </c>
      <c r="F64" s="327">
        <v>17</v>
      </c>
      <c r="G64" s="327">
        <v>14</v>
      </c>
      <c r="H64" s="327">
        <v>5</v>
      </c>
      <c r="I64" s="327">
        <v>2</v>
      </c>
      <c r="J64" s="327">
        <v>2</v>
      </c>
      <c r="K64" s="327">
        <v>0</v>
      </c>
      <c r="L64" s="327">
        <v>0</v>
      </c>
      <c r="M64" s="327">
        <v>0</v>
      </c>
      <c r="N64" s="327">
        <v>1</v>
      </c>
      <c r="O64" s="329">
        <v>0.14299999999999999</v>
      </c>
      <c r="P64" s="327">
        <v>3</v>
      </c>
      <c r="Q64" s="327">
        <v>3</v>
      </c>
      <c r="R64" s="327">
        <v>0</v>
      </c>
      <c r="S64" s="327">
        <v>3</v>
      </c>
      <c r="T64" s="327">
        <v>0</v>
      </c>
      <c r="U64" s="327">
        <v>0</v>
      </c>
      <c r="V64" s="329">
        <v>0.29399999999999998</v>
      </c>
      <c r="W64" s="329">
        <v>0.14299999999999999</v>
      </c>
      <c r="X64" s="329">
        <v>0.437</v>
      </c>
      <c r="Y64" s="329">
        <v>0</v>
      </c>
      <c r="Z64" s="323"/>
      <c r="AC64" s="103" t="s">
        <v>73</v>
      </c>
    </row>
    <row r="65" spans="2:29" s="370" customFormat="1" ht="21" x14ac:dyDescent="0.25">
      <c r="B65" s="327">
        <v>71</v>
      </c>
      <c r="C65" s="327" t="s">
        <v>331</v>
      </c>
      <c r="D65" s="323" t="s">
        <v>71</v>
      </c>
      <c r="E65" s="327">
        <v>6</v>
      </c>
      <c r="F65" s="327">
        <v>17</v>
      </c>
      <c r="G65" s="327">
        <v>15</v>
      </c>
      <c r="H65" s="327">
        <v>2</v>
      </c>
      <c r="I65" s="327">
        <v>2</v>
      </c>
      <c r="J65" s="327">
        <v>1</v>
      </c>
      <c r="K65" s="327">
        <v>0</v>
      </c>
      <c r="L65" s="327">
        <v>1</v>
      </c>
      <c r="M65" s="327">
        <v>0</v>
      </c>
      <c r="N65" s="327">
        <v>3</v>
      </c>
      <c r="O65" s="329">
        <v>0.13300000000000001</v>
      </c>
      <c r="P65" s="327">
        <v>1</v>
      </c>
      <c r="Q65" s="327">
        <v>3</v>
      </c>
      <c r="R65" s="327">
        <v>0</v>
      </c>
      <c r="S65" s="327">
        <v>5</v>
      </c>
      <c r="T65" s="327">
        <v>0</v>
      </c>
      <c r="U65" s="327">
        <v>1</v>
      </c>
      <c r="V65" s="329">
        <v>0.17599999999999999</v>
      </c>
      <c r="W65" s="329">
        <v>0.26700000000000002</v>
      </c>
      <c r="X65" s="329">
        <v>0.443</v>
      </c>
      <c r="Y65" s="329">
        <v>0.1</v>
      </c>
      <c r="Z65" s="323"/>
      <c r="AC65" s="371"/>
    </row>
    <row r="66" spans="2:29" s="250" customFormat="1" ht="21" x14ac:dyDescent="0.25">
      <c r="B66" s="327">
        <v>7</v>
      </c>
      <c r="C66" s="327" t="s">
        <v>343</v>
      </c>
      <c r="D66" s="323" t="s">
        <v>75</v>
      </c>
      <c r="E66" s="327">
        <v>1</v>
      </c>
      <c r="F66" s="327">
        <v>2</v>
      </c>
      <c r="G66" s="327">
        <v>1</v>
      </c>
      <c r="H66" s="327">
        <v>1</v>
      </c>
      <c r="I66" s="327">
        <v>0</v>
      </c>
      <c r="J66" s="327">
        <v>0</v>
      </c>
      <c r="K66" s="327">
        <v>0</v>
      </c>
      <c r="L66" s="327">
        <v>0</v>
      </c>
      <c r="M66" s="327">
        <v>0</v>
      </c>
      <c r="N66" s="327">
        <v>0</v>
      </c>
      <c r="O66" s="329">
        <v>0</v>
      </c>
      <c r="P66" s="327">
        <v>1</v>
      </c>
      <c r="Q66" s="327">
        <v>0</v>
      </c>
      <c r="R66" s="327">
        <v>0</v>
      </c>
      <c r="S66" s="327">
        <v>0</v>
      </c>
      <c r="T66" s="327">
        <v>0</v>
      </c>
      <c r="U66" s="327">
        <v>0</v>
      </c>
      <c r="V66" s="329">
        <v>0.5</v>
      </c>
      <c r="W66" s="329">
        <v>0</v>
      </c>
      <c r="X66" s="329">
        <v>0.5</v>
      </c>
      <c r="Y66" s="329">
        <v>0</v>
      </c>
      <c r="Z66" s="323"/>
      <c r="AC66" s="159"/>
    </row>
    <row r="67" spans="2:29" s="250" customFormat="1" ht="21" x14ac:dyDescent="0.25">
      <c r="B67" s="327">
        <v>90</v>
      </c>
      <c r="C67" s="327" t="s">
        <v>333</v>
      </c>
      <c r="D67" s="323" t="s">
        <v>353</v>
      </c>
      <c r="E67" s="327">
        <v>2</v>
      </c>
      <c r="F67" s="327">
        <v>3</v>
      </c>
      <c r="G67" s="327">
        <v>2</v>
      </c>
      <c r="H67" s="327">
        <v>1</v>
      </c>
      <c r="I67" s="327">
        <v>0</v>
      </c>
      <c r="J67" s="327">
        <v>0</v>
      </c>
      <c r="K67" s="327">
        <v>0</v>
      </c>
      <c r="L67" s="327">
        <v>0</v>
      </c>
      <c r="M67" s="327">
        <v>0</v>
      </c>
      <c r="N67" s="327">
        <v>0</v>
      </c>
      <c r="O67" s="329">
        <v>0</v>
      </c>
      <c r="P67" s="327">
        <v>1</v>
      </c>
      <c r="Q67" s="327">
        <v>0</v>
      </c>
      <c r="R67" s="327">
        <v>0</v>
      </c>
      <c r="S67" s="327">
        <v>0</v>
      </c>
      <c r="T67" s="327">
        <v>1</v>
      </c>
      <c r="U67" s="327">
        <v>0</v>
      </c>
      <c r="V67" s="329">
        <v>0.33300000000000002</v>
      </c>
      <c r="W67" s="329">
        <v>0</v>
      </c>
      <c r="X67" s="329">
        <v>0.33300000000000002</v>
      </c>
      <c r="Y67" s="329">
        <v>0</v>
      </c>
      <c r="Z67" s="323"/>
      <c r="AC67" s="159"/>
    </row>
    <row r="68" spans="2:29" s="250" customFormat="1" ht="21" x14ac:dyDescent="0.25">
      <c r="B68" s="327">
        <v>12</v>
      </c>
      <c r="C68" s="327" t="s">
        <v>344</v>
      </c>
      <c r="D68" s="323" t="s">
        <v>80</v>
      </c>
      <c r="E68" s="327">
        <v>5</v>
      </c>
      <c r="F68" s="327">
        <v>14</v>
      </c>
      <c r="G68" s="327">
        <v>11</v>
      </c>
      <c r="H68" s="327">
        <v>3</v>
      </c>
      <c r="I68" s="327">
        <v>0</v>
      </c>
      <c r="J68" s="327">
        <v>0</v>
      </c>
      <c r="K68" s="327">
        <v>0</v>
      </c>
      <c r="L68" s="327">
        <v>0</v>
      </c>
      <c r="M68" s="327">
        <v>0</v>
      </c>
      <c r="N68" s="327">
        <v>0</v>
      </c>
      <c r="O68" s="329">
        <v>0</v>
      </c>
      <c r="P68" s="327">
        <v>3</v>
      </c>
      <c r="Q68" s="327">
        <v>5</v>
      </c>
      <c r="R68" s="327">
        <v>0</v>
      </c>
      <c r="S68" s="327">
        <v>3</v>
      </c>
      <c r="T68" s="327">
        <v>0</v>
      </c>
      <c r="U68" s="327">
        <v>0</v>
      </c>
      <c r="V68" s="329">
        <v>0.214</v>
      </c>
      <c r="W68" s="329">
        <v>0</v>
      </c>
      <c r="X68" s="329">
        <v>0.214</v>
      </c>
      <c r="Y68" s="329">
        <v>0</v>
      </c>
      <c r="Z68" s="323"/>
      <c r="AC68" s="159"/>
    </row>
    <row r="69" spans="2:29" s="250" customFormat="1" ht="21.75" thickBot="1" x14ac:dyDescent="0.3">
      <c r="B69" s="327">
        <v>42</v>
      </c>
      <c r="C69" s="327" t="s">
        <v>345</v>
      </c>
      <c r="D69" s="323" t="s">
        <v>77</v>
      </c>
      <c r="E69" s="327">
        <v>2</v>
      </c>
      <c r="F69" s="327">
        <v>8</v>
      </c>
      <c r="G69" s="327">
        <v>4</v>
      </c>
      <c r="H69" s="327">
        <v>2</v>
      </c>
      <c r="I69" s="327">
        <v>0</v>
      </c>
      <c r="J69" s="327">
        <v>0</v>
      </c>
      <c r="K69" s="327">
        <v>0</v>
      </c>
      <c r="L69" s="327">
        <v>0</v>
      </c>
      <c r="M69" s="327">
        <v>0</v>
      </c>
      <c r="N69" s="327">
        <v>0</v>
      </c>
      <c r="O69" s="329">
        <v>0</v>
      </c>
      <c r="P69" s="327">
        <v>4</v>
      </c>
      <c r="Q69" s="327">
        <v>1</v>
      </c>
      <c r="R69" s="327">
        <v>0</v>
      </c>
      <c r="S69" s="327">
        <v>4</v>
      </c>
      <c r="T69" s="327">
        <v>0</v>
      </c>
      <c r="U69" s="327">
        <v>0</v>
      </c>
      <c r="V69" s="329">
        <v>0.5</v>
      </c>
      <c r="W69" s="329">
        <v>0</v>
      </c>
      <c r="X69" s="329">
        <v>0.5</v>
      </c>
      <c r="Y69" s="329">
        <v>0</v>
      </c>
      <c r="Z69" s="323"/>
      <c r="AC69" s="159"/>
    </row>
    <row r="70" spans="2:29" s="43" customFormat="1" ht="21.75" thickTop="1" x14ac:dyDescent="0.25">
      <c r="B70" s="396"/>
      <c r="C70" s="396"/>
      <c r="D70" s="396" t="s">
        <v>223</v>
      </c>
      <c r="E70" s="396">
        <v>6</v>
      </c>
      <c r="F70" s="396">
        <v>263</v>
      </c>
      <c r="G70" s="396">
        <v>218</v>
      </c>
      <c r="H70" s="396">
        <v>83</v>
      </c>
      <c r="I70" s="396">
        <v>67</v>
      </c>
      <c r="J70" s="396">
        <v>52</v>
      </c>
      <c r="K70" s="396">
        <v>10</v>
      </c>
      <c r="L70" s="396">
        <v>4</v>
      </c>
      <c r="M70" s="396">
        <v>0</v>
      </c>
      <c r="N70" s="396">
        <v>51</v>
      </c>
      <c r="O70" s="506">
        <v>0.30733944954128439</v>
      </c>
      <c r="P70" s="396">
        <v>34</v>
      </c>
      <c r="Q70" s="396">
        <v>38</v>
      </c>
      <c r="R70" s="396">
        <v>9</v>
      </c>
      <c r="S70" s="396">
        <v>62</v>
      </c>
      <c r="T70" s="396">
        <v>4</v>
      </c>
      <c r="U70" s="396">
        <v>2</v>
      </c>
      <c r="V70" s="506">
        <v>0.41825095057034223</v>
      </c>
      <c r="W70" s="506">
        <v>0.38990825688073394</v>
      </c>
      <c r="X70" s="506">
        <v>0.80815920745107617</v>
      </c>
      <c r="Y70" s="506">
        <v>0.27731092436974791</v>
      </c>
      <c r="Z70" s="323"/>
      <c r="AA70" s="104"/>
      <c r="AC70" s="103" t="s">
        <v>68</v>
      </c>
    </row>
    <row r="71" spans="2:29" ht="21" x14ac:dyDescent="0.25">
      <c r="B71" s="327"/>
      <c r="C71" s="327"/>
      <c r="D71" s="323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9"/>
      <c r="P71" s="327"/>
      <c r="Q71" s="327"/>
      <c r="R71" s="327"/>
      <c r="S71" s="327"/>
      <c r="T71" s="327"/>
      <c r="U71" s="327"/>
      <c r="V71" s="329"/>
      <c r="W71" s="329"/>
      <c r="X71" s="329"/>
      <c r="Y71" s="329"/>
      <c r="Z71" s="323"/>
      <c r="AC71" s="103" t="s">
        <v>76</v>
      </c>
    </row>
    <row r="72" spans="2:29" s="43" customForma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9" ht="30" customHeight="1" x14ac:dyDescent="0.25">
      <c r="B73" s="446" t="s">
        <v>4</v>
      </c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  <c r="P73" s="446"/>
      <c r="Q73" s="446"/>
      <c r="R73" s="446"/>
      <c r="S73" s="446"/>
      <c r="T73" s="446"/>
      <c r="U73" s="446"/>
      <c r="V73" s="446"/>
      <c r="W73" s="446"/>
      <c r="X73" s="446"/>
      <c r="Y73" s="446"/>
      <c r="AA73" s="41" t="s">
        <v>81</v>
      </c>
    </row>
    <row r="74" spans="2:29" s="43" customFormat="1" ht="9.9499999999999993" customHeight="1" x14ac:dyDescent="0.25">
      <c r="B74" s="100"/>
      <c r="C74" s="99"/>
      <c r="D74" s="99"/>
      <c r="E74" s="99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AA74" s="45"/>
    </row>
    <row r="75" spans="2:29" ht="20.25" customHeight="1" x14ac:dyDescent="0.25">
      <c r="B75" s="130" t="s">
        <v>133</v>
      </c>
      <c r="C75" s="130" t="s">
        <v>19</v>
      </c>
      <c r="D75" s="130" t="s">
        <v>134</v>
      </c>
      <c r="E75" s="131" t="s">
        <v>3</v>
      </c>
      <c r="F75" s="131" t="s">
        <v>137</v>
      </c>
      <c r="G75" s="131" t="s">
        <v>138</v>
      </c>
      <c r="H75" s="131" t="s">
        <v>139</v>
      </c>
      <c r="I75" s="131" t="s">
        <v>140</v>
      </c>
      <c r="J75" s="131" t="s">
        <v>141</v>
      </c>
      <c r="K75" s="131" t="s">
        <v>142</v>
      </c>
      <c r="L75" s="131" t="s">
        <v>143</v>
      </c>
      <c r="M75" s="131" t="s">
        <v>144</v>
      </c>
      <c r="N75" s="131" t="s">
        <v>145</v>
      </c>
      <c r="O75" s="131" t="s">
        <v>146</v>
      </c>
      <c r="P75" s="131" t="s">
        <v>15</v>
      </c>
      <c r="Q75" s="131" t="s">
        <v>147</v>
      </c>
      <c r="R75" s="131" t="s">
        <v>148</v>
      </c>
      <c r="S75" s="131" t="s">
        <v>149</v>
      </c>
      <c r="T75" s="131" t="s">
        <v>150</v>
      </c>
      <c r="U75" s="131" t="s">
        <v>151</v>
      </c>
      <c r="V75" s="131" t="s">
        <v>152</v>
      </c>
      <c r="W75" s="131" t="s">
        <v>153</v>
      </c>
      <c r="X75" s="131" t="s">
        <v>154</v>
      </c>
      <c r="Y75" s="131" t="s">
        <v>155</v>
      </c>
      <c r="AA75" s="41" t="s">
        <v>82</v>
      </c>
    </row>
    <row r="76" spans="2:29" ht="19.5" x14ac:dyDescent="0.25">
      <c r="B76" s="130" t="s">
        <v>133</v>
      </c>
      <c r="C76" s="130" t="s">
        <v>19</v>
      </c>
      <c r="D76" s="132" t="s">
        <v>134</v>
      </c>
      <c r="E76" s="133" t="s">
        <v>156</v>
      </c>
      <c r="F76" s="134" t="s">
        <v>157</v>
      </c>
      <c r="G76" s="135" t="s">
        <v>158</v>
      </c>
      <c r="H76" s="136" t="s">
        <v>159</v>
      </c>
      <c r="I76" s="137" t="s">
        <v>160</v>
      </c>
      <c r="J76" s="133" t="s">
        <v>161</v>
      </c>
      <c r="K76" s="138" t="s">
        <v>162</v>
      </c>
      <c r="L76" s="133" t="s">
        <v>163</v>
      </c>
      <c r="M76" s="133" t="s">
        <v>164</v>
      </c>
      <c r="N76" s="133" t="s">
        <v>165</v>
      </c>
      <c r="O76" s="139" t="s">
        <v>166</v>
      </c>
      <c r="P76" s="133" t="s">
        <v>167</v>
      </c>
      <c r="Q76" s="133" t="s">
        <v>168</v>
      </c>
      <c r="R76" s="133" t="s">
        <v>169</v>
      </c>
      <c r="S76" s="133" t="s">
        <v>170</v>
      </c>
      <c r="T76" s="138" t="s">
        <v>171</v>
      </c>
      <c r="U76" s="137" t="s">
        <v>172</v>
      </c>
      <c r="V76" s="140" t="s">
        <v>173</v>
      </c>
      <c r="W76" s="140" t="s">
        <v>174</v>
      </c>
      <c r="X76" s="140" t="s">
        <v>175</v>
      </c>
      <c r="Y76" s="141" t="s">
        <v>176</v>
      </c>
      <c r="AA76" s="41" t="s">
        <v>212</v>
      </c>
    </row>
    <row r="77" spans="2:29" ht="21" x14ac:dyDescent="0.25">
      <c r="B77" s="376">
        <v>33</v>
      </c>
      <c r="C77" s="376" t="s">
        <v>431</v>
      </c>
      <c r="D77" s="199" t="s">
        <v>393</v>
      </c>
      <c r="E77" s="376">
        <v>6</v>
      </c>
      <c r="F77" s="376">
        <v>21</v>
      </c>
      <c r="G77" s="376">
        <v>18</v>
      </c>
      <c r="H77" s="376">
        <v>4</v>
      </c>
      <c r="I77" s="376">
        <v>8</v>
      </c>
      <c r="J77" s="376">
        <v>4</v>
      </c>
      <c r="K77" s="376">
        <v>2</v>
      </c>
      <c r="L77" s="376">
        <v>2</v>
      </c>
      <c r="M77" s="376">
        <v>0</v>
      </c>
      <c r="N77" s="376">
        <v>7</v>
      </c>
      <c r="O77" s="378">
        <v>0.44400000000000001</v>
      </c>
      <c r="P77" s="376">
        <v>1</v>
      </c>
      <c r="Q77" s="376">
        <v>2</v>
      </c>
      <c r="R77" s="376">
        <v>2</v>
      </c>
      <c r="S77" s="376">
        <v>2</v>
      </c>
      <c r="T77" s="376">
        <v>0</v>
      </c>
      <c r="U77" s="376">
        <v>0</v>
      </c>
      <c r="V77" s="378">
        <v>0.52400000000000002</v>
      </c>
      <c r="W77" s="378">
        <v>0.77800000000000002</v>
      </c>
      <c r="X77" s="378">
        <v>1.302</v>
      </c>
      <c r="Y77" s="378">
        <v>0.54500000000000004</v>
      </c>
      <c r="Z77" s="261"/>
      <c r="AC77" s="103" t="s">
        <v>103</v>
      </c>
    </row>
    <row r="78" spans="2:29" ht="21" x14ac:dyDescent="0.25">
      <c r="B78" s="376">
        <v>34</v>
      </c>
      <c r="C78" s="376" t="s">
        <v>432</v>
      </c>
      <c r="D78" s="199" t="s">
        <v>103</v>
      </c>
      <c r="E78" s="376">
        <v>2</v>
      </c>
      <c r="F78" s="376">
        <v>9</v>
      </c>
      <c r="G78" s="376">
        <v>9</v>
      </c>
      <c r="H78" s="376">
        <v>3</v>
      </c>
      <c r="I78" s="376">
        <v>4</v>
      </c>
      <c r="J78" s="376">
        <v>1</v>
      </c>
      <c r="K78" s="376">
        <v>3</v>
      </c>
      <c r="L78" s="376">
        <v>0</v>
      </c>
      <c r="M78" s="376">
        <v>0</v>
      </c>
      <c r="N78" s="376">
        <v>5</v>
      </c>
      <c r="O78" s="378">
        <v>0.44400000000000001</v>
      </c>
      <c r="P78" s="376">
        <v>0</v>
      </c>
      <c r="Q78" s="376">
        <v>2</v>
      </c>
      <c r="R78" s="376">
        <v>0</v>
      </c>
      <c r="S78" s="376">
        <v>3</v>
      </c>
      <c r="T78" s="376">
        <v>0</v>
      </c>
      <c r="U78" s="376">
        <v>0</v>
      </c>
      <c r="V78" s="378">
        <v>0.44400000000000001</v>
      </c>
      <c r="W78" s="378">
        <v>0.77800000000000002</v>
      </c>
      <c r="X78" s="378">
        <v>1.222</v>
      </c>
      <c r="Y78" s="378">
        <v>0.6</v>
      </c>
      <c r="Z78" s="261"/>
      <c r="AC78" s="103" t="s">
        <v>98</v>
      </c>
    </row>
    <row r="79" spans="2:29" ht="21" x14ac:dyDescent="0.25">
      <c r="B79" s="376">
        <v>7</v>
      </c>
      <c r="C79" s="376" t="s">
        <v>433</v>
      </c>
      <c r="D79" s="199" t="s">
        <v>96</v>
      </c>
      <c r="E79" s="376">
        <v>5</v>
      </c>
      <c r="F79" s="376">
        <v>15</v>
      </c>
      <c r="G79" s="376">
        <v>12</v>
      </c>
      <c r="H79" s="376">
        <v>4</v>
      </c>
      <c r="I79" s="376">
        <v>5</v>
      </c>
      <c r="J79" s="376">
        <v>2</v>
      </c>
      <c r="K79" s="376">
        <v>2</v>
      </c>
      <c r="L79" s="376">
        <v>1</v>
      </c>
      <c r="M79" s="376">
        <v>0</v>
      </c>
      <c r="N79" s="376">
        <v>7</v>
      </c>
      <c r="O79" s="378">
        <v>0.41699999999999998</v>
      </c>
      <c r="P79" s="376">
        <v>2</v>
      </c>
      <c r="Q79" s="376">
        <v>1</v>
      </c>
      <c r="R79" s="376">
        <v>1</v>
      </c>
      <c r="S79" s="376">
        <v>2</v>
      </c>
      <c r="T79" s="376">
        <v>0</v>
      </c>
      <c r="U79" s="376">
        <v>0</v>
      </c>
      <c r="V79" s="378">
        <v>0.53300000000000003</v>
      </c>
      <c r="W79" s="378">
        <v>0.75</v>
      </c>
      <c r="X79" s="378">
        <v>1.2829999999999999</v>
      </c>
      <c r="Y79" s="378">
        <v>0.5</v>
      </c>
      <c r="Z79" s="261"/>
      <c r="AC79" s="103" t="s">
        <v>95</v>
      </c>
    </row>
    <row r="80" spans="2:29" ht="21" x14ac:dyDescent="0.25">
      <c r="B80" s="376">
        <v>17</v>
      </c>
      <c r="C80" s="376" t="s">
        <v>257</v>
      </c>
      <c r="D80" s="199" t="s">
        <v>106</v>
      </c>
      <c r="E80" s="376">
        <v>6</v>
      </c>
      <c r="F80" s="376">
        <v>23</v>
      </c>
      <c r="G80" s="376">
        <v>17</v>
      </c>
      <c r="H80" s="376">
        <v>6</v>
      </c>
      <c r="I80" s="376">
        <v>6</v>
      </c>
      <c r="J80" s="376">
        <v>6</v>
      </c>
      <c r="K80" s="376">
        <v>0</v>
      </c>
      <c r="L80" s="376">
        <v>0</v>
      </c>
      <c r="M80" s="376">
        <v>0</v>
      </c>
      <c r="N80" s="376">
        <v>2</v>
      </c>
      <c r="O80" s="378">
        <v>0.35299999999999998</v>
      </c>
      <c r="P80" s="376">
        <v>6</v>
      </c>
      <c r="Q80" s="376">
        <v>4</v>
      </c>
      <c r="R80" s="376">
        <v>0</v>
      </c>
      <c r="S80" s="376">
        <v>9</v>
      </c>
      <c r="T80" s="376">
        <v>1</v>
      </c>
      <c r="U80" s="376">
        <v>0</v>
      </c>
      <c r="V80" s="378">
        <v>0.52200000000000002</v>
      </c>
      <c r="W80" s="378">
        <v>0.35299999999999998</v>
      </c>
      <c r="X80" s="378">
        <v>0.875</v>
      </c>
      <c r="Y80" s="378">
        <v>0.57099999999999995</v>
      </c>
      <c r="Z80" s="261"/>
      <c r="AC80" s="103" t="s">
        <v>108</v>
      </c>
    </row>
    <row r="81" spans="2:29" s="370" customFormat="1" ht="21" x14ac:dyDescent="0.25">
      <c r="B81" s="376">
        <v>9</v>
      </c>
      <c r="C81" s="376" t="s">
        <v>434</v>
      </c>
      <c r="D81" s="207" t="s">
        <v>97</v>
      </c>
      <c r="E81" s="376">
        <v>6</v>
      </c>
      <c r="F81" s="376">
        <v>21</v>
      </c>
      <c r="G81" s="376">
        <v>20</v>
      </c>
      <c r="H81" s="376">
        <v>3</v>
      </c>
      <c r="I81" s="376">
        <v>7</v>
      </c>
      <c r="J81" s="376">
        <v>5</v>
      </c>
      <c r="K81" s="376">
        <v>1</v>
      </c>
      <c r="L81" s="376">
        <v>1</v>
      </c>
      <c r="M81" s="376">
        <v>0</v>
      </c>
      <c r="N81" s="376">
        <v>9</v>
      </c>
      <c r="O81" s="378">
        <v>0.35</v>
      </c>
      <c r="P81" s="376">
        <v>1</v>
      </c>
      <c r="Q81" s="376">
        <v>2</v>
      </c>
      <c r="R81" s="376">
        <v>0</v>
      </c>
      <c r="S81" s="376">
        <v>6</v>
      </c>
      <c r="T81" s="376">
        <v>0</v>
      </c>
      <c r="U81" s="376">
        <v>0</v>
      </c>
      <c r="V81" s="378">
        <v>0.38100000000000001</v>
      </c>
      <c r="W81" s="378">
        <v>0.5</v>
      </c>
      <c r="X81" s="378">
        <v>0.88100000000000001</v>
      </c>
      <c r="Y81" s="378">
        <v>0.5</v>
      </c>
      <c r="Z81" s="372"/>
      <c r="AC81" s="371"/>
    </row>
    <row r="82" spans="2:29" s="370" customFormat="1" ht="21" x14ac:dyDescent="0.25">
      <c r="B82" s="376">
        <v>11</v>
      </c>
      <c r="C82" s="376" t="s">
        <v>435</v>
      </c>
      <c r="D82" s="207" t="s">
        <v>105</v>
      </c>
      <c r="E82" s="376">
        <v>1</v>
      </c>
      <c r="F82" s="376">
        <v>3</v>
      </c>
      <c r="G82" s="376">
        <v>3</v>
      </c>
      <c r="H82" s="376">
        <v>1</v>
      </c>
      <c r="I82" s="376">
        <v>1</v>
      </c>
      <c r="J82" s="376">
        <v>1</v>
      </c>
      <c r="K82" s="376">
        <v>0</v>
      </c>
      <c r="L82" s="376">
        <v>0</v>
      </c>
      <c r="M82" s="376">
        <v>0</v>
      </c>
      <c r="N82" s="376">
        <v>1</v>
      </c>
      <c r="O82" s="378">
        <v>0.33300000000000002</v>
      </c>
      <c r="P82" s="376">
        <v>0</v>
      </c>
      <c r="Q82" s="376">
        <v>0</v>
      </c>
      <c r="R82" s="376">
        <v>0</v>
      </c>
      <c r="S82" s="376">
        <v>0</v>
      </c>
      <c r="T82" s="376">
        <v>0</v>
      </c>
      <c r="U82" s="376">
        <v>0</v>
      </c>
      <c r="V82" s="378">
        <v>0.33300000000000002</v>
      </c>
      <c r="W82" s="378">
        <v>0.33300000000000002</v>
      </c>
      <c r="X82" s="378">
        <v>0.66700000000000004</v>
      </c>
      <c r="Y82" s="378">
        <v>1</v>
      </c>
      <c r="Z82" s="372"/>
      <c r="AC82" s="371"/>
    </row>
    <row r="83" spans="2:29" s="370" customFormat="1" ht="21" x14ac:dyDescent="0.25">
      <c r="B83" s="376">
        <v>24</v>
      </c>
      <c r="C83" s="376" t="s">
        <v>259</v>
      </c>
      <c r="D83" s="207" t="s">
        <v>107</v>
      </c>
      <c r="E83" s="376">
        <v>4</v>
      </c>
      <c r="F83" s="376">
        <v>15</v>
      </c>
      <c r="G83" s="376">
        <v>12</v>
      </c>
      <c r="H83" s="376">
        <v>6</v>
      </c>
      <c r="I83" s="376">
        <v>4</v>
      </c>
      <c r="J83" s="376">
        <v>1</v>
      </c>
      <c r="K83" s="376">
        <v>1</v>
      </c>
      <c r="L83" s="376">
        <v>0</v>
      </c>
      <c r="M83" s="376">
        <v>2</v>
      </c>
      <c r="N83" s="376">
        <v>4</v>
      </c>
      <c r="O83" s="378">
        <v>0.33300000000000002</v>
      </c>
      <c r="P83" s="376">
        <v>3</v>
      </c>
      <c r="Q83" s="376">
        <v>3</v>
      </c>
      <c r="R83" s="376">
        <v>0</v>
      </c>
      <c r="S83" s="376">
        <v>3</v>
      </c>
      <c r="T83" s="376">
        <v>0</v>
      </c>
      <c r="U83" s="376">
        <v>0</v>
      </c>
      <c r="V83" s="378">
        <v>0.46700000000000003</v>
      </c>
      <c r="W83" s="378">
        <v>0.91700000000000004</v>
      </c>
      <c r="X83" s="378">
        <v>1.383</v>
      </c>
      <c r="Y83" s="378">
        <v>0.28599999999999998</v>
      </c>
      <c r="Z83" s="372"/>
      <c r="AC83" s="371"/>
    </row>
    <row r="84" spans="2:29" s="370" customFormat="1" ht="21" x14ac:dyDescent="0.25">
      <c r="B84" s="376">
        <v>14</v>
      </c>
      <c r="C84" s="376" t="s">
        <v>256</v>
      </c>
      <c r="D84" s="207" t="s">
        <v>99</v>
      </c>
      <c r="E84" s="376">
        <v>6</v>
      </c>
      <c r="F84" s="376">
        <v>18</v>
      </c>
      <c r="G84" s="376">
        <v>14</v>
      </c>
      <c r="H84" s="376">
        <v>8</v>
      </c>
      <c r="I84" s="376">
        <v>4</v>
      </c>
      <c r="J84" s="376">
        <v>3</v>
      </c>
      <c r="K84" s="376">
        <v>1</v>
      </c>
      <c r="L84" s="376">
        <v>0</v>
      </c>
      <c r="M84" s="376">
        <v>0</v>
      </c>
      <c r="N84" s="376">
        <v>2</v>
      </c>
      <c r="O84" s="378">
        <v>0.28599999999999998</v>
      </c>
      <c r="P84" s="376">
        <v>3</v>
      </c>
      <c r="Q84" s="376">
        <v>2</v>
      </c>
      <c r="R84" s="376">
        <v>0</v>
      </c>
      <c r="S84" s="376">
        <v>5</v>
      </c>
      <c r="T84" s="376">
        <v>0</v>
      </c>
      <c r="U84" s="376">
        <v>1</v>
      </c>
      <c r="V84" s="378">
        <v>0.38900000000000001</v>
      </c>
      <c r="W84" s="378">
        <v>0.35699999999999998</v>
      </c>
      <c r="X84" s="378">
        <v>0.746</v>
      </c>
      <c r="Y84" s="378">
        <v>0</v>
      </c>
      <c r="Z84" s="372"/>
      <c r="AC84" s="371"/>
    </row>
    <row r="85" spans="2:29" s="370" customFormat="1" ht="21" x14ac:dyDescent="0.25">
      <c r="B85" s="376">
        <v>21</v>
      </c>
      <c r="C85" s="376" t="s">
        <v>255</v>
      </c>
      <c r="D85" s="207" t="s">
        <v>98</v>
      </c>
      <c r="E85" s="376">
        <v>5</v>
      </c>
      <c r="F85" s="376">
        <v>12</v>
      </c>
      <c r="G85" s="376">
        <v>11</v>
      </c>
      <c r="H85" s="376">
        <v>1</v>
      </c>
      <c r="I85" s="376">
        <v>3</v>
      </c>
      <c r="J85" s="376">
        <v>3</v>
      </c>
      <c r="K85" s="376">
        <v>0</v>
      </c>
      <c r="L85" s="376">
        <v>0</v>
      </c>
      <c r="M85" s="376">
        <v>0</v>
      </c>
      <c r="N85" s="376">
        <v>0</v>
      </c>
      <c r="O85" s="378">
        <v>0.27300000000000002</v>
      </c>
      <c r="P85" s="376">
        <v>0</v>
      </c>
      <c r="Q85" s="376">
        <v>2</v>
      </c>
      <c r="R85" s="376">
        <v>1</v>
      </c>
      <c r="S85" s="376">
        <v>1</v>
      </c>
      <c r="T85" s="376">
        <v>1</v>
      </c>
      <c r="U85" s="376">
        <v>0</v>
      </c>
      <c r="V85" s="378">
        <v>0.33300000000000002</v>
      </c>
      <c r="W85" s="378">
        <v>0.27300000000000002</v>
      </c>
      <c r="X85" s="378">
        <v>0.60599999999999998</v>
      </c>
      <c r="Y85" s="378">
        <v>0.33300000000000002</v>
      </c>
      <c r="Z85" s="372"/>
      <c r="AC85" s="371"/>
    </row>
    <row r="86" spans="2:29" s="370" customFormat="1" ht="21" x14ac:dyDescent="0.25">
      <c r="B86" s="376">
        <v>29</v>
      </c>
      <c r="C86" s="376" t="s">
        <v>436</v>
      </c>
      <c r="D86" s="207" t="s">
        <v>104</v>
      </c>
      <c r="E86" s="376">
        <v>5</v>
      </c>
      <c r="F86" s="376">
        <v>16</v>
      </c>
      <c r="G86" s="376">
        <v>12</v>
      </c>
      <c r="H86" s="376">
        <v>7</v>
      </c>
      <c r="I86" s="376">
        <v>3</v>
      </c>
      <c r="J86" s="376">
        <v>3</v>
      </c>
      <c r="K86" s="376">
        <v>0</v>
      </c>
      <c r="L86" s="376">
        <v>0</v>
      </c>
      <c r="M86" s="376">
        <v>0</v>
      </c>
      <c r="N86" s="376">
        <v>1</v>
      </c>
      <c r="O86" s="378">
        <v>0.25</v>
      </c>
      <c r="P86" s="376">
        <v>4</v>
      </c>
      <c r="Q86" s="376">
        <v>2</v>
      </c>
      <c r="R86" s="376">
        <v>0</v>
      </c>
      <c r="S86" s="376">
        <v>8</v>
      </c>
      <c r="T86" s="376">
        <v>0</v>
      </c>
      <c r="U86" s="376">
        <v>0</v>
      </c>
      <c r="V86" s="378">
        <v>0.438</v>
      </c>
      <c r="W86" s="378">
        <v>0.25</v>
      </c>
      <c r="X86" s="378">
        <v>0.68799999999999994</v>
      </c>
      <c r="Y86" s="378">
        <v>0.42899999999999999</v>
      </c>
      <c r="Z86" s="372"/>
      <c r="AC86" s="371"/>
    </row>
    <row r="87" spans="2:29" s="370" customFormat="1" ht="21" x14ac:dyDescent="0.25">
      <c r="B87" s="376">
        <v>23</v>
      </c>
      <c r="C87" s="376" t="s">
        <v>437</v>
      </c>
      <c r="D87" s="207" t="s">
        <v>395</v>
      </c>
      <c r="E87" s="376">
        <v>6</v>
      </c>
      <c r="F87" s="376">
        <v>18</v>
      </c>
      <c r="G87" s="376">
        <v>12</v>
      </c>
      <c r="H87" s="376">
        <v>3</v>
      </c>
      <c r="I87" s="376">
        <v>3</v>
      </c>
      <c r="J87" s="376">
        <v>2</v>
      </c>
      <c r="K87" s="376">
        <v>1</v>
      </c>
      <c r="L87" s="376">
        <v>0</v>
      </c>
      <c r="M87" s="376">
        <v>0</v>
      </c>
      <c r="N87" s="376">
        <v>3</v>
      </c>
      <c r="O87" s="378">
        <v>0.25</v>
      </c>
      <c r="P87" s="376">
        <v>4</v>
      </c>
      <c r="Q87" s="376">
        <v>2</v>
      </c>
      <c r="R87" s="376">
        <v>2</v>
      </c>
      <c r="S87" s="376">
        <v>6</v>
      </c>
      <c r="T87" s="376">
        <v>1</v>
      </c>
      <c r="U87" s="376">
        <v>0</v>
      </c>
      <c r="V87" s="378">
        <v>0.5</v>
      </c>
      <c r="W87" s="378">
        <v>0.33300000000000002</v>
      </c>
      <c r="X87" s="378">
        <v>0.83299999999999996</v>
      </c>
      <c r="Y87" s="378">
        <v>0.125</v>
      </c>
      <c r="Z87" s="372"/>
      <c r="AC87" s="371"/>
    </row>
    <row r="88" spans="2:29" s="370" customFormat="1" ht="21" x14ac:dyDescent="0.25">
      <c r="B88" s="376">
        <v>1</v>
      </c>
      <c r="C88" s="376" t="s">
        <v>438</v>
      </c>
      <c r="D88" s="207" t="s">
        <v>394</v>
      </c>
      <c r="E88" s="376">
        <v>5</v>
      </c>
      <c r="F88" s="376">
        <v>14</v>
      </c>
      <c r="G88" s="376">
        <v>9</v>
      </c>
      <c r="H88" s="376">
        <v>2</v>
      </c>
      <c r="I88" s="376">
        <v>1</v>
      </c>
      <c r="J88" s="376">
        <v>1</v>
      </c>
      <c r="K88" s="376">
        <v>0</v>
      </c>
      <c r="L88" s="376">
        <v>0</v>
      </c>
      <c r="M88" s="376">
        <v>0</v>
      </c>
      <c r="N88" s="376">
        <v>1</v>
      </c>
      <c r="O88" s="378">
        <v>0.111</v>
      </c>
      <c r="P88" s="376">
        <v>4</v>
      </c>
      <c r="Q88" s="376">
        <v>2</v>
      </c>
      <c r="R88" s="376">
        <v>1</v>
      </c>
      <c r="S88" s="376">
        <v>3</v>
      </c>
      <c r="T88" s="376">
        <v>0</v>
      </c>
      <c r="U88" s="376">
        <v>0</v>
      </c>
      <c r="V88" s="378">
        <v>0.42899999999999999</v>
      </c>
      <c r="W88" s="378">
        <v>0.111</v>
      </c>
      <c r="X88" s="378">
        <v>0.54</v>
      </c>
      <c r="Y88" s="378">
        <v>0</v>
      </c>
      <c r="Z88" s="372"/>
      <c r="AC88" s="371"/>
    </row>
    <row r="89" spans="2:29" s="370" customFormat="1" ht="21" x14ac:dyDescent="0.25">
      <c r="B89" s="376">
        <v>12</v>
      </c>
      <c r="C89" s="376" t="s">
        <v>439</v>
      </c>
      <c r="D89" s="207" t="s">
        <v>102</v>
      </c>
      <c r="E89" s="376">
        <v>1</v>
      </c>
      <c r="F89" s="376">
        <v>3</v>
      </c>
      <c r="G89" s="376">
        <v>3</v>
      </c>
      <c r="H89" s="376">
        <v>0</v>
      </c>
      <c r="I89" s="376">
        <v>0</v>
      </c>
      <c r="J89" s="376">
        <v>0</v>
      </c>
      <c r="K89" s="376">
        <v>0</v>
      </c>
      <c r="L89" s="376">
        <v>0</v>
      </c>
      <c r="M89" s="376">
        <v>0</v>
      </c>
      <c r="N89" s="376">
        <v>0</v>
      </c>
      <c r="O89" s="378">
        <v>0</v>
      </c>
      <c r="P89" s="376">
        <v>0</v>
      </c>
      <c r="Q89" s="376">
        <v>1</v>
      </c>
      <c r="R89" s="376">
        <v>0</v>
      </c>
      <c r="S89" s="376">
        <v>0</v>
      </c>
      <c r="T89" s="376">
        <v>0</v>
      </c>
      <c r="U89" s="376">
        <v>0</v>
      </c>
      <c r="V89" s="378">
        <v>0</v>
      </c>
      <c r="W89" s="378">
        <v>0</v>
      </c>
      <c r="X89" s="378">
        <v>0</v>
      </c>
      <c r="Y89" s="378">
        <v>0</v>
      </c>
      <c r="Z89" s="372"/>
      <c r="AC89" s="371"/>
    </row>
    <row r="90" spans="2:29" s="370" customFormat="1" ht="21" x14ac:dyDescent="0.25">
      <c r="B90" s="376">
        <v>47</v>
      </c>
      <c r="C90" s="376" t="s">
        <v>254</v>
      </c>
      <c r="D90" s="207" t="s">
        <v>95</v>
      </c>
      <c r="E90" s="376">
        <v>4</v>
      </c>
      <c r="F90" s="376">
        <v>10</v>
      </c>
      <c r="G90" s="376">
        <v>6</v>
      </c>
      <c r="H90" s="376">
        <v>1</v>
      </c>
      <c r="I90" s="376">
        <v>0</v>
      </c>
      <c r="J90" s="376">
        <v>0</v>
      </c>
      <c r="K90" s="376">
        <v>0</v>
      </c>
      <c r="L90" s="376">
        <v>0</v>
      </c>
      <c r="M90" s="376">
        <v>0</v>
      </c>
      <c r="N90" s="376">
        <v>0</v>
      </c>
      <c r="O90" s="378">
        <v>0</v>
      </c>
      <c r="P90" s="376">
        <v>3</v>
      </c>
      <c r="Q90" s="376">
        <v>1</v>
      </c>
      <c r="R90" s="376">
        <v>1</v>
      </c>
      <c r="S90" s="376">
        <v>1</v>
      </c>
      <c r="T90" s="376">
        <v>0</v>
      </c>
      <c r="U90" s="376">
        <v>0</v>
      </c>
      <c r="V90" s="378">
        <v>0.4</v>
      </c>
      <c r="W90" s="378">
        <v>0</v>
      </c>
      <c r="X90" s="378">
        <v>0.4</v>
      </c>
      <c r="Y90" s="378">
        <v>0</v>
      </c>
      <c r="Z90" s="372"/>
      <c r="AC90" s="371"/>
    </row>
    <row r="91" spans="2:29" s="370" customFormat="1" ht="21" x14ac:dyDescent="0.25">
      <c r="B91" s="376">
        <v>0</v>
      </c>
      <c r="C91" s="376" t="s">
        <v>440</v>
      </c>
      <c r="D91" s="207" t="s">
        <v>441</v>
      </c>
      <c r="E91" s="376">
        <v>2</v>
      </c>
      <c r="F91" s="376">
        <v>4</v>
      </c>
      <c r="G91" s="376">
        <v>2</v>
      </c>
      <c r="H91" s="376">
        <v>0</v>
      </c>
      <c r="I91" s="376">
        <v>0</v>
      </c>
      <c r="J91" s="376">
        <v>0</v>
      </c>
      <c r="K91" s="376">
        <v>0</v>
      </c>
      <c r="L91" s="376">
        <v>0</v>
      </c>
      <c r="M91" s="376">
        <v>0</v>
      </c>
      <c r="N91" s="376">
        <v>1</v>
      </c>
      <c r="O91" s="378">
        <v>0</v>
      </c>
      <c r="P91" s="376">
        <v>2</v>
      </c>
      <c r="Q91" s="376">
        <v>0</v>
      </c>
      <c r="R91" s="376">
        <v>0</v>
      </c>
      <c r="S91" s="376">
        <v>0</v>
      </c>
      <c r="T91" s="376">
        <v>0</v>
      </c>
      <c r="U91" s="376">
        <v>0</v>
      </c>
      <c r="V91" s="378">
        <v>0.5</v>
      </c>
      <c r="W91" s="378">
        <v>0</v>
      </c>
      <c r="X91" s="378">
        <v>0.5</v>
      </c>
      <c r="Y91" s="378">
        <v>0</v>
      </c>
      <c r="Z91" s="372"/>
      <c r="AC91" s="371"/>
    </row>
    <row r="92" spans="2:29" ht="21.75" thickBot="1" x14ac:dyDescent="0.3">
      <c r="B92" s="376">
        <v>8</v>
      </c>
      <c r="C92" s="376" t="s">
        <v>442</v>
      </c>
      <c r="D92" s="199" t="s">
        <v>392</v>
      </c>
      <c r="E92" s="376">
        <v>4</v>
      </c>
      <c r="F92" s="376">
        <v>9</v>
      </c>
      <c r="G92" s="376">
        <v>8</v>
      </c>
      <c r="H92" s="376">
        <v>1</v>
      </c>
      <c r="I92" s="376">
        <v>0</v>
      </c>
      <c r="J92" s="376">
        <v>0</v>
      </c>
      <c r="K92" s="376">
        <v>0</v>
      </c>
      <c r="L92" s="376">
        <v>0</v>
      </c>
      <c r="M92" s="376">
        <v>0</v>
      </c>
      <c r="N92" s="376">
        <v>0</v>
      </c>
      <c r="O92" s="378">
        <v>0</v>
      </c>
      <c r="P92" s="376">
        <v>1</v>
      </c>
      <c r="Q92" s="376">
        <v>3</v>
      </c>
      <c r="R92" s="376">
        <v>0</v>
      </c>
      <c r="S92" s="376">
        <v>1</v>
      </c>
      <c r="T92" s="376">
        <v>0</v>
      </c>
      <c r="U92" s="376">
        <v>0</v>
      </c>
      <c r="V92" s="378">
        <v>0.111</v>
      </c>
      <c r="W92" s="378">
        <v>0</v>
      </c>
      <c r="X92" s="378">
        <v>0.111</v>
      </c>
      <c r="Y92" s="378">
        <v>0</v>
      </c>
      <c r="Z92" s="261"/>
      <c r="AC92" s="103" t="s">
        <v>97</v>
      </c>
    </row>
    <row r="93" spans="2:29" s="43" customFormat="1" ht="21.75" thickTop="1" x14ac:dyDescent="0.25">
      <c r="B93" s="375"/>
      <c r="C93" s="375"/>
      <c r="D93" s="375" t="s">
        <v>223</v>
      </c>
      <c r="E93" s="375">
        <v>6</v>
      </c>
      <c r="F93" s="375">
        <v>211</v>
      </c>
      <c r="G93" s="375">
        <v>168</v>
      </c>
      <c r="H93" s="375">
        <v>50</v>
      </c>
      <c r="I93" s="375">
        <v>49</v>
      </c>
      <c r="J93" s="375">
        <v>32</v>
      </c>
      <c r="K93" s="375">
        <v>11</v>
      </c>
      <c r="L93" s="375">
        <v>4</v>
      </c>
      <c r="M93" s="375">
        <v>2</v>
      </c>
      <c r="N93" s="375">
        <v>43</v>
      </c>
      <c r="O93" s="379">
        <v>0.29166666666666669</v>
      </c>
      <c r="P93" s="375">
        <v>34</v>
      </c>
      <c r="Q93" s="375">
        <v>29</v>
      </c>
      <c r="R93" s="375">
        <v>8</v>
      </c>
      <c r="S93" s="375">
        <v>50</v>
      </c>
      <c r="T93" s="375">
        <v>3</v>
      </c>
      <c r="U93" s="375">
        <v>1</v>
      </c>
      <c r="V93" s="379">
        <v>0.43127962085308058</v>
      </c>
      <c r="W93" s="379">
        <v>0.44047619047619047</v>
      </c>
      <c r="X93" s="379">
        <v>0.87175581132927105</v>
      </c>
      <c r="Y93" s="379">
        <v>0.35227272727272729</v>
      </c>
      <c r="Z93" s="261"/>
      <c r="AC93" s="103"/>
    </row>
    <row r="94" spans="2:29" s="43" customFormat="1" ht="21" x14ac:dyDescent="0.25">
      <c r="B94" s="327"/>
      <c r="C94" s="327"/>
      <c r="D94" s="323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9"/>
      <c r="P94" s="327"/>
      <c r="Q94" s="327"/>
      <c r="R94" s="327"/>
      <c r="S94" s="327"/>
      <c r="T94" s="327"/>
      <c r="U94" s="327"/>
      <c r="V94" s="329"/>
      <c r="W94" s="329"/>
      <c r="X94" s="329"/>
      <c r="Y94" s="329"/>
      <c r="Z94" s="261"/>
      <c r="AC94" s="103"/>
    </row>
    <row r="95" spans="2:29" ht="21" x14ac:dyDescent="0.25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2:29" ht="30" customHeight="1" x14ac:dyDescent="0.25">
      <c r="B96" s="446" t="s">
        <v>7</v>
      </c>
      <c r="C96" s="446"/>
      <c r="D96" s="446"/>
      <c r="E96" s="446"/>
      <c r="F96" s="446"/>
      <c r="G96" s="446"/>
      <c r="H96" s="446"/>
      <c r="I96" s="446"/>
      <c r="J96" s="446"/>
      <c r="K96" s="446"/>
      <c r="L96" s="446"/>
      <c r="M96" s="446"/>
      <c r="N96" s="446"/>
      <c r="O96" s="446"/>
      <c r="P96" s="446"/>
      <c r="Q96" s="446"/>
      <c r="R96" s="446"/>
      <c r="S96" s="446"/>
      <c r="T96" s="446"/>
      <c r="U96" s="446"/>
      <c r="V96" s="446"/>
      <c r="W96" s="446"/>
      <c r="X96" s="446"/>
      <c r="Y96" s="446"/>
    </row>
    <row r="97" spans="2:29" s="43" customFormat="1" ht="9.9499999999999993" customHeight="1" x14ac:dyDescent="0.25">
      <c r="B97" s="42"/>
      <c r="C97" s="106"/>
      <c r="D97" s="106"/>
      <c r="E97" s="106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2:29" ht="20.25" customHeight="1" x14ac:dyDescent="0.25">
      <c r="B98" s="130" t="s">
        <v>133</v>
      </c>
      <c r="C98" s="130" t="s">
        <v>19</v>
      </c>
      <c r="D98" s="130" t="s">
        <v>134</v>
      </c>
      <c r="E98" s="131" t="s">
        <v>3</v>
      </c>
      <c r="F98" s="131" t="s">
        <v>137</v>
      </c>
      <c r="G98" s="131" t="s">
        <v>138</v>
      </c>
      <c r="H98" s="131" t="s">
        <v>139</v>
      </c>
      <c r="I98" s="131" t="s">
        <v>140</v>
      </c>
      <c r="J98" s="131" t="s">
        <v>141</v>
      </c>
      <c r="K98" s="131" t="s">
        <v>142</v>
      </c>
      <c r="L98" s="131" t="s">
        <v>143</v>
      </c>
      <c r="M98" s="131" t="s">
        <v>144</v>
      </c>
      <c r="N98" s="131" t="s">
        <v>145</v>
      </c>
      <c r="O98" s="131" t="s">
        <v>146</v>
      </c>
      <c r="P98" s="131" t="s">
        <v>15</v>
      </c>
      <c r="Q98" s="131" t="s">
        <v>147</v>
      </c>
      <c r="R98" s="131" t="s">
        <v>148</v>
      </c>
      <c r="S98" s="131" t="s">
        <v>149</v>
      </c>
      <c r="T98" s="131" t="s">
        <v>150</v>
      </c>
      <c r="U98" s="131" t="s">
        <v>151</v>
      </c>
      <c r="V98" s="131" t="s">
        <v>152</v>
      </c>
      <c r="W98" s="131" t="s">
        <v>153</v>
      </c>
      <c r="X98" s="131" t="s">
        <v>154</v>
      </c>
      <c r="Y98" s="131" t="s">
        <v>155</v>
      </c>
    </row>
    <row r="99" spans="2:29" ht="19.5" x14ac:dyDescent="0.25">
      <c r="B99" s="130" t="s">
        <v>133</v>
      </c>
      <c r="C99" s="130" t="s">
        <v>19</v>
      </c>
      <c r="D99" s="132" t="s">
        <v>134</v>
      </c>
      <c r="E99" s="133" t="s">
        <v>156</v>
      </c>
      <c r="F99" s="134" t="s">
        <v>157</v>
      </c>
      <c r="G99" s="135" t="s">
        <v>158</v>
      </c>
      <c r="H99" s="133" t="s">
        <v>159</v>
      </c>
      <c r="I99" s="137" t="s">
        <v>160</v>
      </c>
      <c r="J99" s="133" t="s">
        <v>161</v>
      </c>
      <c r="K99" s="138" t="s">
        <v>162</v>
      </c>
      <c r="L99" s="133" t="s">
        <v>163</v>
      </c>
      <c r="M99" s="133" t="s">
        <v>164</v>
      </c>
      <c r="N99" s="133" t="s">
        <v>165</v>
      </c>
      <c r="O99" s="139" t="s">
        <v>166</v>
      </c>
      <c r="P99" s="133" t="s">
        <v>167</v>
      </c>
      <c r="Q99" s="133" t="s">
        <v>168</v>
      </c>
      <c r="R99" s="133" t="s">
        <v>169</v>
      </c>
      <c r="S99" s="133" t="s">
        <v>170</v>
      </c>
      <c r="T99" s="138" t="s">
        <v>171</v>
      </c>
      <c r="U99" s="137" t="s">
        <v>172</v>
      </c>
      <c r="V99" s="140" t="s">
        <v>173</v>
      </c>
      <c r="W99" s="140" t="s">
        <v>174</v>
      </c>
      <c r="X99" s="140" t="s">
        <v>175</v>
      </c>
      <c r="Y99" s="141" t="s">
        <v>176</v>
      </c>
    </row>
    <row r="100" spans="2:29" ht="21" x14ac:dyDescent="0.25">
      <c r="B100" s="397">
        <v>10</v>
      </c>
      <c r="C100" s="397" t="s">
        <v>422</v>
      </c>
      <c r="D100" s="395" t="s">
        <v>125</v>
      </c>
      <c r="E100" s="397">
        <v>7</v>
      </c>
      <c r="F100" s="397">
        <v>30</v>
      </c>
      <c r="G100" s="397">
        <v>26</v>
      </c>
      <c r="H100" s="397">
        <v>11</v>
      </c>
      <c r="I100" s="397">
        <v>14</v>
      </c>
      <c r="J100" s="397">
        <v>12</v>
      </c>
      <c r="K100" s="397">
        <v>2</v>
      </c>
      <c r="L100" s="397">
        <v>0</v>
      </c>
      <c r="M100" s="397">
        <v>0</v>
      </c>
      <c r="N100" s="397">
        <v>11</v>
      </c>
      <c r="O100" s="398">
        <v>0.53800000000000003</v>
      </c>
      <c r="P100" s="397">
        <v>4</v>
      </c>
      <c r="Q100" s="397">
        <v>1</v>
      </c>
      <c r="R100" s="397">
        <v>0</v>
      </c>
      <c r="S100" s="397">
        <v>8</v>
      </c>
      <c r="T100" s="397">
        <v>2</v>
      </c>
      <c r="U100" s="397">
        <v>0</v>
      </c>
      <c r="V100" s="398">
        <v>0.6</v>
      </c>
      <c r="W100" s="398">
        <v>0.61499999999999999</v>
      </c>
      <c r="X100" s="398">
        <v>1.2150000000000001</v>
      </c>
      <c r="Y100" s="398">
        <v>0.55600000000000005</v>
      </c>
      <c r="Z100" s="261"/>
      <c r="AC100" s="103" t="s">
        <v>130</v>
      </c>
    </row>
    <row r="101" spans="2:29" ht="21" x14ac:dyDescent="0.25">
      <c r="B101" s="397">
        <v>1</v>
      </c>
      <c r="C101" s="397" t="s">
        <v>347</v>
      </c>
      <c r="D101" s="395" t="s">
        <v>119</v>
      </c>
      <c r="E101" s="397">
        <v>7</v>
      </c>
      <c r="F101" s="397">
        <v>25</v>
      </c>
      <c r="G101" s="397">
        <v>21</v>
      </c>
      <c r="H101" s="397">
        <v>8</v>
      </c>
      <c r="I101" s="397">
        <v>11</v>
      </c>
      <c r="J101" s="397">
        <v>9</v>
      </c>
      <c r="K101" s="397">
        <v>0</v>
      </c>
      <c r="L101" s="397">
        <v>1</v>
      </c>
      <c r="M101" s="397">
        <v>1</v>
      </c>
      <c r="N101" s="397">
        <v>8</v>
      </c>
      <c r="O101" s="398">
        <v>0.52400000000000002</v>
      </c>
      <c r="P101" s="397">
        <v>2</v>
      </c>
      <c r="Q101" s="397">
        <v>1</v>
      </c>
      <c r="R101" s="397">
        <v>1</v>
      </c>
      <c r="S101" s="397">
        <v>4</v>
      </c>
      <c r="T101" s="397">
        <v>0</v>
      </c>
      <c r="U101" s="397">
        <v>1</v>
      </c>
      <c r="V101" s="398">
        <v>0.58299999999999996</v>
      </c>
      <c r="W101" s="398">
        <v>0.76200000000000001</v>
      </c>
      <c r="X101" s="398">
        <v>1.345</v>
      </c>
      <c r="Y101" s="398">
        <v>0.45500000000000002</v>
      </c>
      <c r="Z101" s="261"/>
      <c r="AC101" s="103" t="s">
        <v>222</v>
      </c>
    </row>
    <row r="102" spans="2:29" ht="21" x14ac:dyDescent="0.25">
      <c r="B102" s="397">
        <v>34</v>
      </c>
      <c r="C102" s="397" t="s">
        <v>349</v>
      </c>
      <c r="D102" s="395" t="s">
        <v>224</v>
      </c>
      <c r="E102" s="397">
        <v>6</v>
      </c>
      <c r="F102" s="397">
        <v>26</v>
      </c>
      <c r="G102" s="397">
        <v>24</v>
      </c>
      <c r="H102" s="397">
        <v>15</v>
      </c>
      <c r="I102" s="397">
        <v>11</v>
      </c>
      <c r="J102" s="397">
        <v>5</v>
      </c>
      <c r="K102" s="397">
        <v>3</v>
      </c>
      <c r="L102" s="397">
        <v>0</v>
      </c>
      <c r="M102" s="397">
        <v>3</v>
      </c>
      <c r="N102" s="397">
        <v>10</v>
      </c>
      <c r="O102" s="398">
        <v>0.45800000000000002</v>
      </c>
      <c r="P102" s="397">
        <v>1</v>
      </c>
      <c r="Q102" s="397">
        <v>3</v>
      </c>
      <c r="R102" s="397">
        <v>1</v>
      </c>
      <c r="S102" s="397">
        <v>5</v>
      </c>
      <c r="T102" s="397">
        <v>0</v>
      </c>
      <c r="U102" s="397">
        <v>0</v>
      </c>
      <c r="V102" s="398">
        <v>0.5</v>
      </c>
      <c r="W102" s="398">
        <v>0.95799999999999996</v>
      </c>
      <c r="X102" s="398">
        <v>1.458</v>
      </c>
      <c r="Y102" s="398">
        <v>0.28599999999999998</v>
      </c>
      <c r="Z102" s="261"/>
      <c r="AC102" s="103" t="s">
        <v>121</v>
      </c>
    </row>
    <row r="103" spans="2:29" ht="21" x14ac:dyDescent="0.25">
      <c r="B103" s="397">
        <v>3</v>
      </c>
      <c r="C103" s="397" t="s">
        <v>423</v>
      </c>
      <c r="D103" s="395" t="s">
        <v>132</v>
      </c>
      <c r="E103" s="397">
        <v>4</v>
      </c>
      <c r="F103" s="397">
        <v>12</v>
      </c>
      <c r="G103" s="397">
        <v>9</v>
      </c>
      <c r="H103" s="397">
        <v>4</v>
      </c>
      <c r="I103" s="397">
        <v>4</v>
      </c>
      <c r="J103" s="397">
        <v>4</v>
      </c>
      <c r="K103" s="397">
        <v>0</v>
      </c>
      <c r="L103" s="397">
        <v>0</v>
      </c>
      <c r="M103" s="397">
        <v>0</v>
      </c>
      <c r="N103" s="397">
        <v>2</v>
      </c>
      <c r="O103" s="398">
        <v>0.44400000000000001</v>
      </c>
      <c r="P103" s="397">
        <v>3</v>
      </c>
      <c r="Q103" s="397">
        <v>1</v>
      </c>
      <c r="R103" s="397">
        <v>0</v>
      </c>
      <c r="S103" s="397">
        <v>3</v>
      </c>
      <c r="T103" s="397">
        <v>0</v>
      </c>
      <c r="U103" s="397">
        <v>0</v>
      </c>
      <c r="V103" s="398">
        <v>0.58299999999999996</v>
      </c>
      <c r="W103" s="398">
        <v>0.44400000000000001</v>
      </c>
      <c r="X103" s="398">
        <v>1.028</v>
      </c>
      <c r="Y103" s="398">
        <v>0.5</v>
      </c>
      <c r="Z103" s="261"/>
      <c r="AC103" s="103" t="s">
        <v>124</v>
      </c>
    </row>
    <row r="104" spans="2:29" s="370" customFormat="1" ht="21" x14ac:dyDescent="0.25">
      <c r="B104" s="397">
        <v>9</v>
      </c>
      <c r="C104" s="397" t="s">
        <v>424</v>
      </c>
      <c r="D104" s="395" t="s">
        <v>127</v>
      </c>
      <c r="E104" s="397">
        <v>4</v>
      </c>
      <c r="F104" s="397">
        <v>17</v>
      </c>
      <c r="G104" s="397">
        <v>12</v>
      </c>
      <c r="H104" s="397">
        <v>8</v>
      </c>
      <c r="I104" s="397">
        <v>5</v>
      </c>
      <c r="J104" s="397">
        <v>4</v>
      </c>
      <c r="K104" s="397">
        <v>0</v>
      </c>
      <c r="L104" s="397">
        <v>1</v>
      </c>
      <c r="M104" s="397">
        <v>0</v>
      </c>
      <c r="N104" s="397">
        <v>2</v>
      </c>
      <c r="O104" s="398">
        <v>0.41699999999999998</v>
      </c>
      <c r="P104" s="397">
        <v>5</v>
      </c>
      <c r="Q104" s="397">
        <v>3</v>
      </c>
      <c r="R104" s="397">
        <v>0</v>
      </c>
      <c r="S104" s="397">
        <v>6</v>
      </c>
      <c r="T104" s="397">
        <v>0</v>
      </c>
      <c r="U104" s="397">
        <v>0</v>
      </c>
      <c r="V104" s="398">
        <v>0.58799999999999997</v>
      </c>
      <c r="W104" s="398">
        <v>0.58299999999999996</v>
      </c>
      <c r="X104" s="398">
        <v>1.1719999999999999</v>
      </c>
      <c r="Y104" s="398">
        <v>0.42899999999999999</v>
      </c>
      <c r="Z104" s="372"/>
      <c r="AC104" s="371"/>
    </row>
    <row r="105" spans="2:29" s="370" customFormat="1" ht="21" x14ac:dyDescent="0.25">
      <c r="B105" s="397">
        <v>42</v>
      </c>
      <c r="C105" s="397" t="s">
        <v>425</v>
      </c>
      <c r="D105" s="395" t="s">
        <v>409</v>
      </c>
      <c r="E105" s="397">
        <v>7</v>
      </c>
      <c r="F105" s="397">
        <v>28</v>
      </c>
      <c r="G105" s="397">
        <v>22</v>
      </c>
      <c r="H105" s="397">
        <v>14</v>
      </c>
      <c r="I105" s="397">
        <v>9</v>
      </c>
      <c r="J105" s="397">
        <v>6</v>
      </c>
      <c r="K105" s="397">
        <v>3</v>
      </c>
      <c r="L105" s="397">
        <v>0</v>
      </c>
      <c r="M105" s="397">
        <v>0</v>
      </c>
      <c r="N105" s="397">
        <v>10</v>
      </c>
      <c r="O105" s="398">
        <v>0.40899999999999997</v>
      </c>
      <c r="P105" s="397">
        <v>4</v>
      </c>
      <c r="Q105" s="397">
        <v>0</v>
      </c>
      <c r="R105" s="397">
        <v>1</v>
      </c>
      <c r="S105" s="397">
        <v>3</v>
      </c>
      <c r="T105" s="397">
        <v>0</v>
      </c>
      <c r="U105" s="397">
        <v>1</v>
      </c>
      <c r="V105" s="398">
        <v>0.5</v>
      </c>
      <c r="W105" s="398">
        <v>0.54500000000000004</v>
      </c>
      <c r="X105" s="398">
        <v>1.0449999999999999</v>
      </c>
      <c r="Y105" s="398">
        <v>0.41699999999999998</v>
      </c>
      <c r="Z105" s="372"/>
      <c r="AC105" s="371"/>
    </row>
    <row r="106" spans="2:29" s="370" customFormat="1" ht="21" x14ac:dyDescent="0.25">
      <c r="B106" s="397">
        <v>24</v>
      </c>
      <c r="C106" s="397" t="s">
        <v>346</v>
      </c>
      <c r="D106" s="395" t="s">
        <v>121</v>
      </c>
      <c r="E106" s="397">
        <v>4</v>
      </c>
      <c r="F106" s="397">
        <v>16</v>
      </c>
      <c r="G106" s="397">
        <v>14</v>
      </c>
      <c r="H106" s="397">
        <v>5</v>
      </c>
      <c r="I106" s="397">
        <v>5</v>
      </c>
      <c r="J106" s="397">
        <v>2</v>
      </c>
      <c r="K106" s="397">
        <v>3</v>
      </c>
      <c r="L106" s="397">
        <v>0</v>
      </c>
      <c r="M106" s="397">
        <v>0</v>
      </c>
      <c r="N106" s="397">
        <v>3</v>
      </c>
      <c r="O106" s="398">
        <v>0.35699999999999998</v>
      </c>
      <c r="P106" s="397">
        <v>2</v>
      </c>
      <c r="Q106" s="397">
        <v>1</v>
      </c>
      <c r="R106" s="397">
        <v>0</v>
      </c>
      <c r="S106" s="397">
        <v>2</v>
      </c>
      <c r="T106" s="397">
        <v>0</v>
      </c>
      <c r="U106" s="397">
        <v>0</v>
      </c>
      <c r="V106" s="398">
        <v>0.438</v>
      </c>
      <c r="W106" s="398">
        <v>0.57099999999999995</v>
      </c>
      <c r="X106" s="398">
        <v>1.0089999999999999</v>
      </c>
      <c r="Y106" s="398">
        <v>0.25</v>
      </c>
      <c r="Z106" s="372"/>
      <c r="AC106" s="371"/>
    </row>
    <row r="107" spans="2:29" s="370" customFormat="1" ht="21" x14ac:dyDescent="0.25">
      <c r="B107" s="397">
        <v>44</v>
      </c>
      <c r="C107" s="397" t="s">
        <v>351</v>
      </c>
      <c r="D107" s="395" t="s">
        <v>128</v>
      </c>
      <c r="E107" s="397">
        <v>4</v>
      </c>
      <c r="F107" s="397">
        <v>9</v>
      </c>
      <c r="G107" s="397">
        <v>9</v>
      </c>
      <c r="H107" s="397">
        <v>2</v>
      </c>
      <c r="I107" s="397">
        <v>3</v>
      </c>
      <c r="J107" s="397">
        <v>3</v>
      </c>
      <c r="K107" s="397">
        <v>0</v>
      </c>
      <c r="L107" s="397">
        <v>0</v>
      </c>
      <c r="M107" s="397">
        <v>0</v>
      </c>
      <c r="N107" s="397">
        <v>4</v>
      </c>
      <c r="O107" s="398">
        <v>0.33300000000000002</v>
      </c>
      <c r="P107" s="397">
        <v>0</v>
      </c>
      <c r="Q107" s="397">
        <v>1</v>
      </c>
      <c r="R107" s="397">
        <v>0</v>
      </c>
      <c r="S107" s="397">
        <v>0</v>
      </c>
      <c r="T107" s="397">
        <v>0</v>
      </c>
      <c r="U107" s="397">
        <v>0</v>
      </c>
      <c r="V107" s="398">
        <v>0.33300000000000002</v>
      </c>
      <c r="W107" s="398">
        <v>0.33300000000000002</v>
      </c>
      <c r="X107" s="398">
        <v>0.66700000000000004</v>
      </c>
      <c r="Y107" s="398">
        <v>0.42899999999999999</v>
      </c>
      <c r="Z107" s="372"/>
      <c r="AC107" s="371"/>
    </row>
    <row r="108" spans="2:29" s="370" customFormat="1" ht="21" x14ac:dyDescent="0.25">
      <c r="B108" s="397">
        <v>29</v>
      </c>
      <c r="C108" s="397" t="s">
        <v>348</v>
      </c>
      <c r="D108" s="395" t="s">
        <v>126</v>
      </c>
      <c r="E108" s="397">
        <v>6</v>
      </c>
      <c r="F108" s="397">
        <v>21</v>
      </c>
      <c r="G108" s="397">
        <v>19</v>
      </c>
      <c r="H108" s="397">
        <v>8</v>
      </c>
      <c r="I108" s="397">
        <v>6</v>
      </c>
      <c r="J108" s="397">
        <v>4</v>
      </c>
      <c r="K108" s="397">
        <v>0</v>
      </c>
      <c r="L108" s="397">
        <v>1</v>
      </c>
      <c r="M108" s="397">
        <v>1</v>
      </c>
      <c r="N108" s="397">
        <v>8</v>
      </c>
      <c r="O108" s="398">
        <v>0.316</v>
      </c>
      <c r="P108" s="397">
        <v>2</v>
      </c>
      <c r="Q108" s="397">
        <v>3</v>
      </c>
      <c r="R108" s="397">
        <v>0</v>
      </c>
      <c r="S108" s="397">
        <v>4</v>
      </c>
      <c r="T108" s="397">
        <v>0</v>
      </c>
      <c r="U108" s="397">
        <v>0</v>
      </c>
      <c r="V108" s="398">
        <v>0.38100000000000001</v>
      </c>
      <c r="W108" s="398">
        <v>0.57899999999999996</v>
      </c>
      <c r="X108" s="398">
        <v>0.96</v>
      </c>
      <c r="Y108" s="398">
        <v>0.308</v>
      </c>
      <c r="Z108" s="372"/>
      <c r="AC108" s="371"/>
    </row>
    <row r="109" spans="2:29" s="370" customFormat="1" ht="21" x14ac:dyDescent="0.25">
      <c r="B109" s="397">
        <v>12</v>
      </c>
      <c r="C109" s="397" t="s">
        <v>426</v>
      </c>
      <c r="D109" s="395" t="s">
        <v>410</v>
      </c>
      <c r="E109" s="397">
        <v>4</v>
      </c>
      <c r="F109" s="397">
        <v>15</v>
      </c>
      <c r="G109" s="397">
        <v>13</v>
      </c>
      <c r="H109" s="397">
        <v>1</v>
      </c>
      <c r="I109" s="397">
        <v>3</v>
      </c>
      <c r="J109" s="397">
        <v>3</v>
      </c>
      <c r="K109" s="397">
        <v>0</v>
      </c>
      <c r="L109" s="397">
        <v>0</v>
      </c>
      <c r="M109" s="397">
        <v>0</v>
      </c>
      <c r="N109" s="397">
        <v>4</v>
      </c>
      <c r="O109" s="398">
        <v>0.23100000000000001</v>
      </c>
      <c r="P109" s="397">
        <v>2</v>
      </c>
      <c r="Q109" s="397">
        <v>1</v>
      </c>
      <c r="R109" s="397">
        <v>0</v>
      </c>
      <c r="S109" s="397">
        <v>3</v>
      </c>
      <c r="T109" s="397">
        <v>1</v>
      </c>
      <c r="U109" s="397">
        <v>0</v>
      </c>
      <c r="V109" s="398">
        <v>0.33300000000000002</v>
      </c>
      <c r="W109" s="398">
        <v>0.23100000000000001</v>
      </c>
      <c r="X109" s="398">
        <v>0.56399999999999995</v>
      </c>
      <c r="Y109" s="398">
        <v>0.25</v>
      </c>
      <c r="Z109" s="372"/>
      <c r="AC109" s="371"/>
    </row>
    <row r="110" spans="2:29" s="370" customFormat="1" ht="21" x14ac:dyDescent="0.25">
      <c r="B110" s="397">
        <v>2</v>
      </c>
      <c r="C110" s="397" t="s">
        <v>427</v>
      </c>
      <c r="D110" s="395" t="s">
        <v>120</v>
      </c>
      <c r="E110" s="397">
        <v>4</v>
      </c>
      <c r="F110" s="397">
        <v>15</v>
      </c>
      <c r="G110" s="397">
        <v>13</v>
      </c>
      <c r="H110" s="397">
        <v>3</v>
      </c>
      <c r="I110" s="397">
        <v>3</v>
      </c>
      <c r="J110" s="397">
        <v>3</v>
      </c>
      <c r="K110" s="397">
        <v>0</v>
      </c>
      <c r="L110" s="397">
        <v>0</v>
      </c>
      <c r="M110" s="397">
        <v>0</v>
      </c>
      <c r="N110" s="397">
        <v>2</v>
      </c>
      <c r="O110" s="398">
        <v>0.23100000000000001</v>
      </c>
      <c r="P110" s="397">
        <v>2</v>
      </c>
      <c r="Q110" s="397">
        <v>4</v>
      </c>
      <c r="R110" s="397">
        <v>0</v>
      </c>
      <c r="S110" s="397">
        <v>3</v>
      </c>
      <c r="T110" s="397">
        <v>0</v>
      </c>
      <c r="U110" s="397">
        <v>0</v>
      </c>
      <c r="V110" s="398">
        <v>0.33300000000000002</v>
      </c>
      <c r="W110" s="398">
        <v>0.23100000000000001</v>
      </c>
      <c r="X110" s="398">
        <v>0.56399999999999995</v>
      </c>
      <c r="Y110" s="398">
        <v>0.375</v>
      </c>
      <c r="Z110" s="372"/>
      <c r="AC110" s="371"/>
    </row>
    <row r="111" spans="2:29" s="250" customFormat="1" ht="21" x14ac:dyDescent="0.25">
      <c r="B111" s="397">
        <v>51</v>
      </c>
      <c r="C111" s="397" t="s">
        <v>428</v>
      </c>
      <c r="D111" s="395" t="s">
        <v>101</v>
      </c>
      <c r="E111" s="397">
        <v>5</v>
      </c>
      <c r="F111" s="397">
        <v>20</v>
      </c>
      <c r="G111" s="397">
        <v>15</v>
      </c>
      <c r="H111" s="397">
        <v>4</v>
      </c>
      <c r="I111" s="397">
        <v>3</v>
      </c>
      <c r="J111" s="397">
        <v>2</v>
      </c>
      <c r="K111" s="397">
        <v>1</v>
      </c>
      <c r="L111" s="397">
        <v>0</v>
      </c>
      <c r="M111" s="397">
        <v>0</v>
      </c>
      <c r="N111" s="397">
        <v>3</v>
      </c>
      <c r="O111" s="398">
        <v>0.2</v>
      </c>
      <c r="P111" s="397">
        <v>3</v>
      </c>
      <c r="Q111" s="397">
        <v>3</v>
      </c>
      <c r="R111" s="397">
        <v>1</v>
      </c>
      <c r="S111" s="397">
        <v>4</v>
      </c>
      <c r="T111" s="397">
        <v>0</v>
      </c>
      <c r="U111" s="397">
        <v>1</v>
      </c>
      <c r="V111" s="398">
        <v>0.35</v>
      </c>
      <c r="W111" s="398">
        <v>0.26700000000000002</v>
      </c>
      <c r="X111" s="398">
        <v>0.61699999999999999</v>
      </c>
      <c r="Y111" s="398">
        <v>0.16700000000000001</v>
      </c>
      <c r="Z111" s="261"/>
      <c r="AC111" s="159"/>
    </row>
    <row r="112" spans="2:29" s="250" customFormat="1" ht="21" x14ac:dyDescent="0.25">
      <c r="B112" s="397">
        <v>17</v>
      </c>
      <c r="C112" s="397" t="s">
        <v>350</v>
      </c>
      <c r="D112" s="395" t="s">
        <v>130</v>
      </c>
      <c r="E112" s="397">
        <v>3</v>
      </c>
      <c r="F112" s="397">
        <v>14</v>
      </c>
      <c r="G112" s="397">
        <v>11</v>
      </c>
      <c r="H112" s="397">
        <v>6</v>
      </c>
      <c r="I112" s="397">
        <v>2</v>
      </c>
      <c r="J112" s="397">
        <v>1</v>
      </c>
      <c r="K112" s="397">
        <v>0</v>
      </c>
      <c r="L112" s="397">
        <v>0</v>
      </c>
      <c r="M112" s="397">
        <v>1</v>
      </c>
      <c r="N112" s="397">
        <v>1</v>
      </c>
      <c r="O112" s="398">
        <v>0.182</v>
      </c>
      <c r="P112" s="397">
        <v>2</v>
      </c>
      <c r="Q112" s="397">
        <v>3</v>
      </c>
      <c r="R112" s="397">
        <v>1</v>
      </c>
      <c r="S112" s="397">
        <v>4</v>
      </c>
      <c r="T112" s="397">
        <v>0</v>
      </c>
      <c r="U112" s="397">
        <v>0</v>
      </c>
      <c r="V112" s="398">
        <v>0.35699999999999998</v>
      </c>
      <c r="W112" s="398">
        <v>0.45500000000000002</v>
      </c>
      <c r="X112" s="398">
        <v>0.81200000000000006</v>
      </c>
      <c r="Y112" s="398">
        <v>0</v>
      </c>
      <c r="Z112" s="261"/>
      <c r="AC112" s="159"/>
    </row>
    <row r="113" spans="1:29" s="250" customFormat="1" ht="21" x14ac:dyDescent="0.25">
      <c r="B113" s="397">
        <v>5</v>
      </c>
      <c r="C113" s="397" t="s">
        <v>429</v>
      </c>
      <c r="D113" s="395" t="s">
        <v>411</v>
      </c>
      <c r="E113" s="397">
        <v>2</v>
      </c>
      <c r="F113" s="397">
        <v>8</v>
      </c>
      <c r="G113" s="397">
        <v>6</v>
      </c>
      <c r="H113" s="397">
        <v>1</v>
      </c>
      <c r="I113" s="397">
        <v>1</v>
      </c>
      <c r="J113" s="397">
        <v>1</v>
      </c>
      <c r="K113" s="397">
        <v>0</v>
      </c>
      <c r="L113" s="397">
        <v>0</v>
      </c>
      <c r="M113" s="397">
        <v>0</v>
      </c>
      <c r="N113" s="397">
        <v>1</v>
      </c>
      <c r="O113" s="398">
        <v>0.16700000000000001</v>
      </c>
      <c r="P113" s="397">
        <v>1</v>
      </c>
      <c r="Q113" s="397">
        <v>2</v>
      </c>
      <c r="R113" s="397">
        <v>1</v>
      </c>
      <c r="S113" s="397">
        <v>2</v>
      </c>
      <c r="T113" s="397">
        <v>0</v>
      </c>
      <c r="U113" s="397">
        <v>0</v>
      </c>
      <c r="V113" s="398">
        <v>0.375</v>
      </c>
      <c r="W113" s="398">
        <v>0.16700000000000001</v>
      </c>
      <c r="X113" s="398">
        <v>0.54200000000000004</v>
      </c>
      <c r="Y113" s="398">
        <v>0.2</v>
      </c>
      <c r="Z113" s="261"/>
      <c r="AC113" s="159"/>
    </row>
    <row r="114" spans="1:29" ht="21.75" thickBot="1" x14ac:dyDescent="0.3">
      <c r="B114" s="397">
        <v>87</v>
      </c>
      <c r="C114" s="397" t="s">
        <v>430</v>
      </c>
      <c r="D114" s="395" t="s">
        <v>122</v>
      </c>
      <c r="E114" s="397">
        <v>2</v>
      </c>
      <c r="F114" s="397">
        <v>6</v>
      </c>
      <c r="G114" s="397">
        <v>4</v>
      </c>
      <c r="H114" s="397">
        <v>1</v>
      </c>
      <c r="I114" s="397">
        <v>0</v>
      </c>
      <c r="J114" s="397">
        <v>0</v>
      </c>
      <c r="K114" s="397">
        <v>0</v>
      </c>
      <c r="L114" s="397">
        <v>0</v>
      </c>
      <c r="M114" s="397">
        <v>0</v>
      </c>
      <c r="N114" s="397">
        <v>1</v>
      </c>
      <c r="O114" s="398">
        <v>0</v>
      </c>
      <c r="P114" s="397">
        <v>1</v>
      </c>
      <c r="Q114" s="397">
        <v>2</v>
      </c>
      <c r="R114" s="397">
        <v>0</v>
      </c>
      <c r="S114" s="397">
        <v>1</v>
      </c>
      <c r="T114" s="397">
        <v>0</v>
      </c>
      <c r="U114" s="397">
        <v>1</v>
      </c>
      <c r="V114" s="398">
        <v>0.16700000000000001</v>
      </c>
      <c r="W114" s="398">
        <v>0</v>
      </c>
      <c r="X114" s="398">
        <v>0.16700000000000001</v>
      </c>
      <c r="Y114" s="398">
        <v>0</v>
      </c>
      <c r="Z114" s="261"/>
      <c r="AC114" s="103" t="s">
        <v>125</v>
      </c>
    </row>
    <row r="115" spans="1:29" ht="21.75" thickTop="1" x14ac:dyDescent="0.25">
      <c r="B115" s="396"/>
      <c r="C115" s="396"/>
      <c r="D115" s="396" t="s">
        <v>223</v>
      </c>
      <c r="E115" s="399">
        <v>7</v>
      </c>
      <c r="F115" s="399">
        <v>262</v>
      </c>
      <c r="G115" s="399">
        <v>218</v>
      </c>
      <c r="H115" s="399">
        <v>91</v>
      </c>
      <c r="I115" s="399">
        <v>80</v>
      </c>
      <c r="J115" s="399">
        <v>59</v>
      </c>
      <c r="K115" s="399">
        <v>12</v>
      </c>
      <c r="L115" s="399">
        <v>3</v>
      </c>
      <c r="M115" s="399">
        <v>6</v>
      </c>
      <c r="N115" s="399">
        <v>70</v>
      </c>
      <c r="O115" s="400">
        <v>0.3669724770642202</v>
      </c>
      <c r="P115" s="399">
        <v>34</v>
      </c>
      <c r="Q115" s="399">
        <v>29</v>
      </c>
      <c r="R115" s="399">
        <v>6</v>
      </c>
      <c r="S115" s="399">
        <v>52</v>
      </c>
      <c r="T115" s="399">
        <v>3</v>
      </c>
      <c r="U115" s="399">
        <v>4</v>
      </c>
      <c r="V115" s="400">
        <v>0.45977011494252873</v>
      </c>
      <c r="W115" s="400">
        <v>0.5321100917431193</v>
      </c>
      <c r="X115" s="400">
        <v>0.99188020668564802</v>
      </c>
      <c r="Y115" s="400">
        <v>0.34883720930232559</v>
      </c>
      <c r="Z115" s="261"/>
      <c r="AC115" s="110" t="s">
        <v>122</v>
      </c>
    </row>
    <row r="116" spans="1:29" ht="21" x14ac:dyDescent="0.25">
      <c r="B116" s="266"/>
      <c r="C116" s="266"/>
      <c r="D116" s="269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164"/>
      <c r="P116" s="266"/>
      <c r="Q116" s="266"/>
      <c r="R116" s="266"/>
      <c r="S116" s="266"/>
      <c r="T116" s="266"/>
      <c r="U116" s="266"/>
      <c r="V116" s="164"/>
      <c r="W116" s="164"/>
      <c r="X116" s="164"/>
      <c r="Y116" s="164"/>
      <c r="Z116" s="269"/>
      <c r="AC116" s="103" t="s">
        <v>127</v>
      </c>
    </row>
    <row r="117" spans="1:29" ht="21" x14ac:dyDescent="0.25">
      <c r="B117" s="266"/>
      <c r="C117" s="266"/>
      <c r="D117" s="261"/>
      <c r="E117" s="266"/>
      <c r="F117" s="266"/>
      <c r="G117" s="266"/>
      <c r="H117" s="266"/>
      <c r="I117" s="266"/>
      <c r="J117" s="266"/>
      <c r="K117" s="266"/>
      <c r="L117" s="266"/>
      <c r="M117" s="266"/>
      <c r="N117" s="266"/>
      <c r="O117" s="164"/>
      <c r="P117" s="266"/>
      <c r="Q117" s="266"/>
      <c r="R117" s="266"/>
      <c r="S117" s="266"/>
      <c r="T117" s="266"/>
      <c r="U117" s="266"/>
      <c r="V117" s="164"/>
      <c r="W117" s="164"/>
      <c r="X117" s="164"/>
      <c r="Y117" s="164"/>
      <c r="Z117" s="261"/>
      <c r="AC117" s="103" t="s">
        <v>131</v>
      </c>
    </row>
    <row r="118" spans="1:29" ht="21" x14ac:dyDescent="0.25">
      <c r="B118" s="266"/>
      <c r="C118" s="266"/>
      <c r="D118" s="261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164"/>
      <c r="P118" s="266"/>
      <c r="Q118" s="266"/>
      <c r="R118" s="266"/>
      <c r="S118" s="266"/>
      <c r="T118" s="266"/>
      <c r="U118" s="266"/>
      <c r="V118" s="164"/>
      <c r="W118" s="164"/>
      <c r="X118" s="164"/>
      <c r="Y118" s="164"/>
      <c r="Z118" s="261"/>
      <c r="AC118" s="103" t="s">
        <v>129</v>
      </c>
    </row>
    <row r="119" spans="1:29" s="43" customFormat="1" ht="21" x14ac:dyDescent="0.25">
      <c r="B119" s="266"/>
      <c r="C119" s="266"/>
      <c r="D119" s="261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164"/>
      <c r="P119" s="266"/>
      <c r="Q119" s="266"/>
      <c r="R119" s="266"/>
      <c r="S119" s="266"/>
      <c r="T119" s="266"/>
      <c r="U119" s="266"/>
      <c r="V119" s="164"/>
      <c r="W119" s="164"/>
      <c r="X119" s="164"/>
      <c r="Y119" s="164"/>
      <c r="Z119" s="261"/>
      <c r="AC119" s="103"/>
    </row>
    <row r="120" spans="1:29" s="43" customFormat="1" ht="21" x14ac:dyDescent="0.25">
      <c r="B120" s="266"/>
      <c r="C120" s="266"/>
      <c r="D120" s="261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164"/>
      <c r="P120" s="266"/>
      <c r="Q120" s="266"/>
      <c r="R120" s="266"/>
      <c r="S120" s="266"/>
      <c r="T120" s="266"/>
      <c r="U120" s="266"/>
      <c r="V120" s="164"/>
      <c r="W120" s="164"/>
      <c r="X120" s="164"/>
      <c r="Y120" s="164"/>
      <c r="Z120" s="261"/>
      <c r="AC120" s="103"/>
    </row>
    <row r="121" spans="1:29" s="43" customFormat="1" ht="21" x14ac:dyDescent="0.25">
      <c r="B121" s="266"/>
      <c r="C121" s="266"/>
      <c r="D121" s="261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164"/>
      <c r="P121" s="266"/>
      <c r="Q121" s="266"/>
      <c r="R121" s="266"/>
      <c r="S121" s="266"/>
      <c r="T121" s="266"/>
      <c r="U121" s="266"/>
      <c r="V121" s="164"/>
      <c r="W121" s="164"/>
      <c r="X121" s="164"/>
      <c r="Y121" s="164"/>
      <c r="Z121" s="261"/>
      <c r="AC121" s="103"/>
    </row>
    <row r="122" spans="1:29" s="43" customFormat="1" ht="21" x14ac:dyDescent="0.25">
      <c r="B122" s="266"/>
      <c r="C122" s="266"/>
      <c r="D122" s="261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164"/>
      <c r="P122" s="266"/>
      <c r="Q122" s="266"/>
      <c r="R122" s="266"/>
      <c r="S122" s="266"/>
      <c r="T122" s="266"/>
      <c r="U122" s="266"/>
      <c r="V122" s="164"/>
      <c r="W122" s="164"/>
      <c r="X122" s="164"/>
      <c r="Y122" s="164"/>
      <c r="Z122" s="261"/>
      <c r="AC122" s="103"/>
    </row>
    <row r="123" spans="1:29" s="43" customFormat="1" ht="21" x14ac:dyDescent="0.25">
      <c r="B123" s="266"/>
      <c r="C123" s="266"/>
      <c r="D123" s="261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164"/>
      <c r="P123" s="266"/>
      <c r="Q123" s="266"/>
      <c r="R123" s="266"/>
      <c r="S123" s="266"/>
      <c r="T123" s="266"/>
      <c r="U123" s="266"/>
      <c r="V123" s="164"/>
      <c r="W123" s="164"/>
      <c r="X123" s="164"/>
      <c r="Y123" s="164"/>
      <c r="Z123" s="261"/>
      <c r="AC123" s="103"/>
    </row>
    <row r="124" spans="1:29" s="43" customFormat="1" ht="21" x14ac:dyDescent="0.25">
      <c r="B124" s="266"/>
      <c r="C124" s="266"/>
      <c r="D124" s="261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164"/>
      <c r="P124" s="266"/>
      <c r="Q124" s="266"/>
      <c r="R124" s="266"/>
      <c r="S124" s="266"/>
      <c r="T124" s="266"/>
      <c r="U124" s="266"/>
      <c r="V124" s="164"/>
      <c r="W124" s="164"/>
      <c r="X124" s="164"/>
      <c r="Y124" s="164"/>
      <c r="Z124" s="261"/>
      <c r="AC124" s="103"/>
    </row>
    <row r="127" spans="1:29" s="43" customFormat="1" ht="21" customHeight="1" x14ac:dyDescent="0.25">
      <c r="A127" s="109"/>
      <c r="B127" s="58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8"/>
      <c r="Y127" s="107"/>
      <c r="Z127" s="108"/>
    </row>
    <row r="131" spans="4:4" ht="28.5" hidden="1" x14ac:dyDescent="0.25">
      <c r="D131" s="101" t="s">
        <v>220</v>
      </c>
    </row>
  </sheetData>
  <mergeCells count="5">
    <mergeCell ref="B3:Y3"/>
    <mergeCell ref="B27:Y27"/>
    <mergeCell ref="C49:Y49"/>
    <mergeCell ref="B73:Y73"/>
    <mergeCell ref="B96:Y9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94"/>
  <sheetViews>
    <sheetView zoomScaleNormal="100" workbookViewId="0">
      <pane ySplit="5" topLeftCell="A6" activePane="bottomLeft" state="frozen"/>
      <selection pane="bottomLeft" activeCell="D17" sqref="D17"/>
    </sheetView>
  </sheetViews>
  <sheetFormatPr defaultRowHeight="21" x14ac:dyDescent="0.35"/>
  <cols>
    <col min="1" max="1" width="2.7109375" style="43" customWidth="1"/>
    <col min="2" max="2" width="13.28515625" style="79" bestFit="1" customWidth="1"/>
    <col min="3" max="3" width="7.85546875" style="44" bestFit="1" customWidth="1"/>
    <col min="4" max="4" width="20.140625" style="44" bestFit="1" customWidth="1"/>
    <col min="5" max="5" width="19.140625" style="74" bestFit="1" customWidth="1"/>
    <col min="6" max="6" width="12.85546875" style="44" customWidth="1"/>
    <col min="7" max="10" width="10.42578125" style="44" customWidth="1"/>
    <col min="11" max="13" width="11.7109375" style="44" customWidth="1"/>
    <col min="14" max="18" width="10.42578125" style="44" customWidth="1"/>
    <col min="19" max="19" width="17.28515625" style="44" customWidth="1"/>
    <col min="20" max="20" width="10.42578125" style="44" customWidth="1"/>
    <col min="21" max="24" width="12.7109375" style="44" customWidth="1"/>
    <col min="25" max="25" width="16.7109375" style="44" bestFit="1" customWidth="1"/>
    <col min="26" max="26" width="17.28515625" style="44" customWidth="1"/>
    <col min="27" max="16384" width="9.140625" style="43"/>
  </cols>
  <sheetData>
    <row r="3" spans="2:26" ht="36" x14ac:dyDescent="0.55000000000000004">
      <c r="B3" s="143"/>
      <c r="C3" s="49"/>
      <c r="D3" s="447" t="s">
        <v>219</v>
      </c>
      <c r="E3" s="448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9"/>
      <c r="X3" s="49"/>
      <c r="Y3" s="49"/>
      <c r="Z3" s="49"/>
    </row>
    <row r="4" spans="2:26" ht="9.9499999999999993" customHeight="1" x14ac:dyDescent="0.35"/>
    <row r="5" spans="2:26" ht="15.75" x14ac:dyDescent="0.25">
      <c r="B5" s="121" t="s">
        <v>2</v>
      </c>
      <c r="C5" s="121" t="s">
        <v>133</v>
      </c>
      <c r="D5" s="121" t="s">
        <v>19</v>
      </c>
      <c r="E5" s="121" t="s">
        <v>134</v>
      </c>
      <c r="F5" s="121" t="s">
        <v>3</v>
      </c>
      <c r="G5" s="121" t="s">
        <v>137</v>
      </c>
      <c r="H5" s="121" t="s">
        <v>138</v>
      </c>
      <c r="I5" s="121" t="s">
        <v>139</v>
      </c>
      <c r="J5" s="121" t="s">
        <v>140</v>
      </c>
      <c r="K5" s="121" t="s">
        <v>141</v>
      </c>
      <c r="L5" s="121" t="s">
        <v>142</v>
      </c>
      <c r="M5" s="121" t="s">
        <v>143</v>
      </c>
      <c r="N5" s="121" t="s">
        <v>144</v>
      </c>
      <c r="O5" s="121" t="s">
        <v>145</v>
      </c>
      <c r="P5" s="121" t="s">
        <v>146</v>
      </c>
      <c r="Q5" s="121" t="s">
        <v>15</v>
      </c>
      <c r="R5" s="121" t="s">
        <v>147</v>
      </c>
      <c r="S5" s="121" t="s">
        <v>148</v>
      </c>
      <c r="T5" s="121" t="s">
        <v>149</v>
      </c>
      <c r="U5" s="121" t="s">
        <v>150</v>
      </c>
      <c r="V5" s="121" t="s">
        <v>151</v>
      </c>
      <c r="W5" s="121" t="s">
        <v>152</v>
      </c>
      <c r="X5" s="121" t="s">
        <v>153</v>
      </c>
      <c r="Y5" s="121" t="s">
        <v>154</v>
      </c>
      <c r="Z5" s="121" t="s">
        <v>155</v>
      </c>
    </row>
    <row r="6" spans="2:26" s="250" customFormat="1" ht="18.75" x14ac:dyDescent="0.25">
      <c r="B6" s="543" t="s">
        <v>14</v>
      </c>
      <c r="C6" s="380">
        <f>'Team Batting Stat'!B7</f>
        <v>7</v>
      </c>
      <c r="D6" s="380" t="str">
        <f>'Team Batting Stat'!C7</f>
        <v xml:space="preserve"> Hakjae Lee</v>
      </c>
      <c r="E6" s="380" t="str">
        <f>'Team Batting Stat'!D7</f>
        <v>이학재</v>
      </c>
      <c r="F6" s="380">
        <f>'Team Batting Stat'!E7</f>
        <v>5</v>
      </c>
      <c r="G6" s="380">
        <f>'Team Batting Stat'!F7</f>
        <v>20</v>
      </c>
      <c r="H6" s="380">
        <f>'Team Batting Stat'!G7</f>
        <v>13</v>
      </c>
      <c r="I6" s="380">
        <f>'Team Batting Stat'!H7</f>
        <v>6</v>
      </c>
      <c r="J6" s="380">
        <f>'Team Batting Stat'!I7</f>
        <v>7</v>
      </c>
      <c r="K6" s="380">
        <f>'Team Batting Stat'!J7</f>
        <v>4</v>
      </c>
      <c r="L6" s="380">
        <f>'Team Batting Stat'!K7</f>
        <v>1</v>
      </c>
      <c r="M6" s="380">
        <f>'Team Batting Stat'!L7</f>
        <v>1</v>
      </c>
      <c r="N6" s="380">
        <f>'Team Batting Stat'!M7</f>
        <v>1</v>
      </c>
      <c r="O6" s="380">
        <f>'Team Batting Stat'!N7</f>
        <v>9</v>
      </c>
      <c r="P6" s="381">
        <f>'Team Batting Stat'!O7</f>
        <v>0.53800000000000003</v>
      </c>
      <c r="Q6" s="380">
        <f>'Team Batting Stat'!P7</f>
        <v>5</v>
      </c>
      <c r="R6" s="380">
        <f>'Team Batting Stat'!Q7</f>
        <v>0</v>
      </c>
      <c r="S6" s="380">
        <f>'Team Batting Stat'!R7</f>
        <v>1</v>
      </c>
      <c r="T6" s="380">
        <f>'Team Batting Stat'!S7</f>
        <v>5</v>
      </c>
      <c r="U6" s="380">
        <f>'Team Batting Stat'!T7</f>
        <v>1</v>
      </c>
      <c r="V6" s="380">
        <f>'Team Batting Stat'!U7</f>
        <v>1</v>
      </c>
      <c r="W6" s="381">
        <f>'Team Batting Stat'!V7</f>
        <v>0.65</v>
      </c>
      <c r="X6" s="381">
        <f>'Team Batting Stat'!W7</f>
        <v>1</v>
      </c>
      <c r="Y6" s="381">
        <f>'Team Batting Stat'!X7</f>
        <v>1.65</v>
      </c>
      <c r="Z6" s="381">
        <f>'Team Batting Stat'!Y7</f>
        <v>0.66700000000000004</v>
      </c>
    </row>
    <row r="7" spans="2:26" ht="18.75" x14ac:dyDescent="0.25">
      <c r="B7" s="543" t="s">
        <v>14</v>
      </c>
      <c r="C7" s="380">
        <f>'Team Batting Stat'!B8</f>
        <v>11</v>
      </c>
      <c r="D7" s="380" t="str">
        <f>'Team Batting Stat'!C8</f>
        <v xml:space="preserve"> Minsoo Kim</v>
      </c>
      <c r="E7" s="380" t="str">
        <f>'Team Batting Stat'!D8</f>
        <v>김민수</v>
      </c>
      <c r="F7" s="380">
        <f>'Team Batting Stat'!E8</f>
        <v>1</v>
      </c>
      <c r="G7" s="380">
        <f>'Team Batting Stat'!F8</f>
        <v>5</v>
      </c>
      <c r="H7" s="380">
        <f>'Team Batting Stat'!G8</f>
        <v>4</v>
      </c>
      <c r="I7" s="380">
        <f>'Team Batting Stat'!H8</f>
        <v>2</v>
      </c>
      <c r="J7" s="380">
        <f>'Team Batting Stat'!I8</f>
        <v>2</v>
      </c>
      <c r="K7" s="380">
        <f>'Team Batting Stat'!J8</f>
        <v>2</v>
      </c>
      <c r="L7" s="380">
        <f>'Team Batting Stat'!K8</f>
        <v>0</v>
      </c>
      <c r="M7" s="380">
        <f>'Team Batting Stat'!L8</f>
        <v>0</v>
      </c>
      <c r="N7" s="380">
        <f>'Team Batting Stat'!M8</f>
        <v>0</v>
      </c>
      <c r="O7" s="380">
        <f>'Team Batting Stat'!N8</f>
        <v>4</v>
      </c>
      <c r="P7" s="380">
        <f>'Team Batting Stat'!O8</f>
        <v>0.5</v>
      </c>
      <c r="Q7" s="380">
        <f>'Team Batting Stat'!P8</f>
        <v>1</v>
      </c>
      <c r="R7" s="380">
        <f>'Team Batting Stat'!Q8</f>
        <v>0</v>
      </c>
      <c r="S7" s="380">
        <f>'Team Batting Stat'!R8</f>
        <v>0</v>
      </c>
      <c r="T7" s="380">
        <f>'Team Batting Stat'!S8</f>
        <v>2</v>
      </c>
      <c r="U7" s="380">
        <f>'Team Batting Stat'!T8</f>
        <v>0</v>
      </c>
      <c r="V7" s="380">
        <f>'Team Batting Stat'!U8</f>
        <v>0</v>
      </c>
      <c r="W7" s="381">
        <f>'Team Batting Stat'!V8</f>
        <v>0.6</v>
      </c>
      <c r="X7" s="381">
        <f>'Team Batting Stat'!W8</f>
        <v>0.5</v>
      </c>
      <c r="Y7" s="381">
        <f>'Team Batting Stat'!X8</f>
        <v>1.1000000000000001</v>
      </c>
      <c r="Z7" s="381">
        <f>'Team Batting Stat'!Y8</f>
        <v>0.5</v>
      </c>
    </row>
    <row r="8" spans="2:26" ht="18.75" x14ac:dyDescent="0.25">
      <c r="B8" s="543" t="s">
        <v>14</v>
      </c>
      <c r="C8" s="380">
        <f>'Team Batting Stat'!B11</f>
        <v>28</v>
      </c>
      <c r="D8" s="380" t="str">
        <f>'Team Batting Stat'!C11</f>
        <v xml:space="preserve"> Peter Kye</v>
      </c>
      <c r="E8" s="380" t="str">
        <f>'Team Batting Stat'!D11</f>
        <v>게베드로</v>
      </c>
      <c r="F8" s="380">
        <f>'Team Batting Stat'!E11</f>
        <v>5</v>
      </c>
      <c r="G8" s="380">
        <f>'Team Batting Stat'!F11</f>
        <v>7</v>
      </c>
      <c r="H8" s="380">
        <f>'Team Batting Stat'!G11</f>
        <v>6</v>
      </c>
      <c r="I8" s="380">
        <f>'Team Batting Stat'!H11</f>
        <v>1</v>
      </c>
      <c r="J8" s="380">
        <f>'Team Batting Stat'!I11</f>
        <v>2</v>
      </c>
      <c r="K8" s="380">
        <f>'Team Batting Stat'!J11</f>
        <v>2</v>
      </c>
      <c r="L8" s="380">
        <f>'Team Batting Stat'!K11</f>
        <v>0</v>
      </c>
      <c r="M8" s="380">
        <f>'Team Batting Stat'!L11</f>
        <v>0</v>
      </c>
      <c r="N8" s="380">
        <f>'Team Batting Stat'!M11</f>
        <v>0</v>
      </c>
      <c r="O8" s="380">
        <f>'Team Batting Stat'!N11</f>
        <v>2</v>
      </c>
      <c r="P8" s="380">
        <f>'Team Batting Stat'!O11</f>
        <v>0.33300000000000002</v>
      </c>
      <c r="Q8" s="380">
        <f>'Team Batting Stat'!P11</f>
        <v>1</v>
      </c>
      <c r="R8" s="380">
        <f>'Team Batting Stat'!Q11</f>
        <v>2</v>
      </c>
      <c r="S8" s="380">
        <f>'Team Batting Stat'!R11</f>
        <v>0</v>
      </c>
      <c r="T8" s="380">
        <f>'Team Batting Stat'!S11</f>
        <v>2</v>
      </c>
      <c r="U8" s="380">
        <f>'Team Batting Stat'!T11</f>
        <v>0</v>
      </c>
      <c r="V8" s="380">
        <f>'Team Batting Stat'!U11</f>
        <v>0</v>
      </c>
      <c r="W8" s="381">
        <f>'Team Batting Stat'!V11</f>
        <v>0.42899999999999999</v>
      </c>
      <c r="X8" s="381">
        <f>'Team Batting Stat'!W11</f>
        <v>0.33300000000000002</v>
      </c>
      <c r="Y8" s="381">
        <f>'Team Batting Stat'!X11</f>
        <v>0.76200000000000001</v>
      </c>
      <c r="Z8" s="381">
        <f>'Team Batting Stat'!Y11</f>
        <v>0.33300000000000002</v>
      </c>
    </row>
    <row r="9" spans="2:26" ht="18.75" x14ac:dyDescent="0.25">
      <c r="B9" s="543" t="s">
        <v>14</v>
      </c>
      <c r="C9" s="380">
        <f>'Team Batting Stat'!B12</f>
        <v>2</v>
      </c>
      <c r="D9" s="380" t="str">
        <f>'Team Batting Stat'!C12</f>
        <v xml:space="preserve"> Byungwook An</v>
      </c>
      <c r="E9" s="380" t="str">
        <f>'Team Batting Stat'!D12</f>
        <v>안병육</v>
      </c>
      <c r="F9" s="380">
        <f>'Team Batting Stat'!E12</f>
        <v>2</v>
      </c>
      <c r="G9" s="380">
        <f>'Team Batting Stat'!F12</f>
        <v>4</v>
      </c>
      <c r="H9" s="380">
        <f>'Team Batting Stat'!G12</f>
        <v>3</v>
      </c>
      <c r="I9" s="380">
        <f>'Team Batting Stat'!H12</f>
        <v>2</v>
      </c>
      <c r="J9" s="380">
        <f>'Team Batting Stat'!I12</f>
        <v>1</v>
      </c>
      <c r="K9" s="380">
        <f>'Team Batting Stat'!J12</f>
        <v>1</v>
      </c>
      <c r="L9" s="380">
        <f>'Team Batting Stat'!K12</f>
        <v>0</v>
      </c>
      <c r="M9" s="380">
        <f>'Team Batting Stat'!L12</f>
        <v>0</v>
      </c>
      <c r="N9" s="380">
        <f>'Team Batting Stat'!M12</f>
        <v>0</v>
      </c>
      <c r="O9" s="380">
        <f>'Team Batting Stat'!N12</f>
        <v>0</v>
      </c>
      <c r="P9" s="380">
        <f>'Team Batting Stat'!O12</f>
        <v>0.33300000000000002</v>
      </c>
      <c r="Q9" s="380">
        <f>'Team Batting Stat'!P12</f>
        <v>1</v>
      </c>
      <c r="R9" s="380">
        <f>'Team Batting Stat'!Q12</f>
        <v>1</v>
      </c>
      <c r="S9" s="380">
        <f>'Team Batting Stat'!R12</f>
        <v>0</v>
      </c>
      <c r="T9" s="380">
        <f>'Team Batting Stat'!S12</f>
        <v>0</v>
      </c>
      <c r="U9" s="380">
        <f>'Team Batting Stat'!T12</f>
        <v>0</v>
      </c>
      <c r="V9" s="380">
        <f>'Team Batting Stat'!U12</f>
        <v>0</v>
      </c>
      <c r="W9" s="381">
        <f>'Team Batting Stat'!V12</f>
        <v>0.5</v>
      </c>
      <c r="X9" s="381">
        <f>'Team Batting Stat'!W12</f>
        <v>0.33300000000000002</v>
      </c>
      <c r="Y9" s="381">
        <f>'Team Batting Stat'!X12</f>
        <v>0.83299999999999996</v>
      </c>
      <c r="Z9" s="381">
        <f>'Team Batting Stat'!Y12</f>
        <v>0</v>
      </c>
    </row>
    <row r="10" spans="2:26" ht="18.75" x14ac:dyDescent="0.25">
      <c r="B10" s="543" t="s">
        <v>14</v>
      </c>
      <c r="C10" s="380">
        <f>'Team Batting Stat'!B13</f>
        <v>51</v>
      </c>
      <c r="D10" s="380" t="str">
        <f>'Team Batting Stat'!C13</f>
        <v xml:space="preserve"> Gyuman Han</v>
      </c>
      <c r="E10" s="380" t="str">
        <f>'Team Batting Stat'!D13</f>
        <v>한규만</v>
      </c>
      <c r="F10" s="380">
        <f>'Team Batting Stat'!E13</f>
        <v>3</v>
      </c>
      <c r="G10" s="380">
        <f>'Team Batting Stat'!F13</f>
        <v>14</v>
      </c>
      <c r="H10" s="380">
        <f>'Team Batting Stat'!G13</f>
        <v>6</v>
      </c>
      <c r="I10" s="380">
        <f>'Team Batting Stat'!H13</f>
        <v>5</v>
      </c>
      <c r="J10" s="380">
        <f>'Team Batting Stat'!I13</f>
        <v>2</v>
      </c>
      <c r="K10" s="380">
        <f>'Team Batting Stat'!J13</f>
        <v>1</v>
      </c>
      <c r="L10" s="380">
        <f>'Team Batting Stat'!K13</f>
        <v>0</v>
      </c>
      <c r="M10" s="380">
        <f>'Team Batting Stat'!L13</f>
        <v>1</v>
      </c>
      <c r="N10" s="380">
        <f>'Team Batting Stat'!M13</f>
        <v>0</v>
      </c>
      <c r="O10" s="380">
        <f>'Team Batting Stat'!N13</f>
        <v>5</v>
      </c>
      <c r="P10" s="380">
        <f>'Team Batting Stat'!O13</f>
        <v>0.33300000000000002</v>
      </c>
      <c r="Q10" s="380">
        <f>'Team Batting Stat'!P13</f>
        <v>6</v>
      </c>
      <c r="R10" s="380">
        <f>'Team Batting Stat'!Q13</f>
        <v>1</v>
      </c>
      <c r="S10" s="380">
        <f>'Team Batting Stat'!R13</f>
        <v>2</v>
      </c>
      <c r="T10" s="380">
        <f>'Team Batting Stat'!S13</f>
        <v>2</v>
      </c>
      <c r="U10" s="380">
        <f>'Team Batting Stat'!T13</f>
        <v>0</v>
      </c>
      <c r="V10" s="380">
        <f>'Team Batting Stat'!U13</f>
        <v>0</v>
      </c>
      <c r="W10" s="381">
        <f>'Team Batting Stat'!V13</f>
        <v>0.71399999999999997</v>
      </c>
      <c r="X10" s="381">
        <f>'Team Batting Stat'!W13</f>
        <v>0.66700000000000004</v>
      </c>
      <c r="Y10" s="381">
        <f>'Team Batting Stat'!X13</f>
        <v>1.381</v>
      </c>
      <c r="Z10" s="381">
        <f>'Team Batting Stat'!Y13</f>
        <v>0.5</v>
      </c>
    </row>
    <row r="11" spans="2:26" ht="18.75" x14ac:dyDescent="0.25">
      <c r="B11" s="543" t="s">
        <v>14</v>
      </c>
      <c r="C11" s="380">
        <f>'Team Batting Stat'!B14</f>
        <v>8</v>
      </c>
      <c r="D11" s="380" t="str">
        <f>'Team Batting Stat'!C14</f>
        <v xml:space="preserve"> Younghan Kim</v>
      </c>
      <c r="E11" s="380" t="str">
        <f>'Team Batting Stat'!D14</f>
        <v>김영한</v>
      </c>
      <c r="F11" s="380">
        <f>'Team Batting Stat'!E14</f>
        <v>2</v>
      </c>
      <c r="G11" s="380">
        <f>'Team Batting Stat'!F14</f>
        <v>10</v>
      </c>
      <c r="H11" s="380">
        <f>'Team Batting Stat'!G14</f>
        <v>6</v>
      </c>
      <c r="I11" s="380">
        <f>'Team Batting Stat'!H14</f>
        <v>6</v>
      </c>
      <c r="J11" s="380">
        <f>'Team Batting Stat'!I14</f>
        <v>2</v>
      </c>
      <c r="K11" s="380">
        <f>'Team Batting Stat'!J14</f>
        <v>1</v>
      </c>
      <c r="L11" s="380">
        <f>'Team Batting Stat'!K14</f>
        <v>0</v>
      </c>
      <c r="M11" s="380">
        <f>'Team Batting Stat'!L14</f>
        <v>0</v>
      </c>
      <c r="N11" s="380">
        <f>'Team Batting Stat'!M14</f>
        <v>0</v>
      </c>
      <c r="O11" s="380">
        <f>'Team Batting Stat'!N14</f>
        <v>2</v>
      </c>
      <c r="P11" s="380">
        <f>'Team Batting Stat'!O14</f>
        <v>0.33300000000000002</v>
      </c>
      <c r="Q11" s="380">
        <f>'Team Batting Stat'!P14</f>
        <v>3</v>
      </c>
      <c r="R11" s="380">
        <f>'Team Batting Stat'!Q14</f>
        <v>1</v>
      </c>
      <c r="S11" s="380">
        <f>'Team Batting Stat'!R14</f>
        <v>1</v>
      </c>
      <c r="T11" s="380">
        <f>'Team Batting Stat'!S14</f>
        <v>6</v>
      </c>
      <c r="U11" s="380">
        <f>'Team Batting Stat'!T14</f>
        <v>0</v>
      </c>
      <c r="V11" s="380">
        <f>'Team Batting Stat'!U14</f>
        <v>0</v>
      </c>
      <c r="W11" s="381">
        <f>'Team Batting Stat'!V14</f>
        <v>0.6</v>
      </c>
      <c r="X11" s="381">
        <f>'Team Batting Stat'!W14</f>
        <v>0.33300000000000002</v>
      </c>
      <c r="Y11" s="381">
        <f>'Team Batting Stat'!X14</f>
        <v>0.93300000000000005</v>
      </c>
      <c r="Z11" s="381">
        <f>'Team Batting Stat'!Y14</f>
        <v>0.2</v>
      </c>
    </row>
    <row r="12" spans="2:26" ht="18.75" x14ac:dyDescent="0.25">
      <c r="B12" s="543" t="s">
        <v>14</v>
      </c>
      <c r="C12" s="380">
        <f>'Team Batting Stat'!B15</f>
        <v>52</v>
      </c>
      <c r="D12" s="380" t="str">
        <f>'Team Batting Stat'!C15</f>
        <v xml:space="preserve"> Baik Jungryun</v>
      </c>
      <c r="E12" s="380" t="str">
        <f>'Team Batting Stat'!D15</f>
        <v>백종련</v>
      </c>
      <c r="F12" s="380">
        <f>'Team Batting Stat'!E15</f>
        <v>4</v>
      </c>
      <c r="G12" s="380">
        <f>'Team Batting Stat'!F15</f>
        <v>8</v>
      </c>
      <c r="H12" s="380">
        <f>'Team Batting Stat'!G15</f>
        <v>7</v>
      </c>
      <c r="I12" s="380">
        <f>'Team Batting Stat'!H15</f>
        <v>2</v>
      </c>
      <c r="J12" s="380">
        <f>'Team Batting Stat'!I15</f>
        <v>2</v>
      </c>
      <c r="K12" s="380">
        <f>'Team Batting Stat'!J15</f>
        <v>2</v>
      </c>
      <c r="L12" s="380">
        <f>'Team Batting Stat'!K15</f>
        <v>0</v>
      </c>
      <c r="M12" s="380">
        <f>'Team Batting Stat'!L15</f>
        <v>0</v>
      </c>
      <c r="N12" s="380">
        <f>'Team Batting Stat'!M15</f>
        <v>0</v>
      </c>
      <c r="O12" s="380">
        <f>'Team Batting Stat'!N15</f>
        <v>2</v>
      </c>
      <c r="P12" s="380">
        <f>'Team Batting Stat'!O15</f>
        <v>0.28599999999999998</v>
      </c>
      <c r="Q12" s="380">
        <f>'Team Batting Stat'!P15</f>
        <v>1</v>
      </c>
      <c r="R12" s="380">
        <f>'Team Batting Stat'!Q15</f>
        <v>3</v>
      </c>
      <c r="S12" s="380">
        <f>'Team Batting Stat'!R15</f>
        <v>0</v>
      </c>
      <c r="T12" s="380">
        <f>'Team Batting Stat'!S15</f>
        <v>1</v>
      </c>
      <c r="U12" s="380">
        <f>'Team Batting Stat'!T15</f>
        <v>0</v>
      </c>
      <c r="V12" s="380">
        <f>'Team Batting Stat'!U15</f>
        <v>0</v>
      </c>
      <c r="W12" s="381">
        <f>'Team Batting Stat'!V15</f>
        <v>0.375</v>
      </c>
      <c r="X12" s="381">
        <f>'Team Batting Stat'!W15</f>
        <v>0.28599999999999998</v>
      </c>
      <c r="Y12" s="381">
        <f>'Team Batting Stat'!X15</f>
        <v>0.66100000000000003</v>
      </c>
      <c r="Z12" s="381">
        <f>'Team Batting Stat'!Y15</f>
        <v>0.2</v>
      </c>
    </row>
    <row r="13" spans="2:26" ht="18.75" x14ac:dyDescent="0.25">
      <c r="B13" s="543" t="s">
        <v>14</v>
      </c>
      <c r="C13" s="380">
        <f>'Team Batting Stat'!B16</f>
        <v>31</v>
      </c>
      <c r="D13" s="380" t="str">
        <f>'Team Batting Stat'!C16</f>
        <v xml:space="preserve"> David Vo</v>
      </c>
      <c r="E13" s="380" t="str">
        <f>'Team Batting Stat'!D16</f>
        <v>데이비드 보</v>
      </c>
      <c r="F13" s="380">
        <f>'Team Batting Stat'!E16</f>
        <v>3</v>
      </c>
      <c r="G13" s="380">
        <f>'Team Batting Stat'!F16</f>
        <v>5</v>
      </c>
      <c r="H13" s="380">
        <f>'Team Batting Stat'!G16</f>
        <v>4</v>
      </c>
      <c r="I13" s="380">
        <f>'Team Batting Stat'!H16</f>
        <v>0</v>
      </c>
      <c r="J13" s="380">
        <f>'Team Batting Stat'!I16</f>
        <v>1</v>
      </c>
      <c r="K13" s="380">
        <f>'Team Batting Stat'!J16</f>
        <v>1</v>
      </c>
      <c r="L13" s="380">
        <f>'Team Batting Stat'!K16</f>
        <v>0</v>
      </c>
      <c r="M13" s="380">
        <f>'Team Batting Stat'!L16</f>
        <v>0</v>
      </c>
      <c r="N13" s="380">
        <f>'Team Batting Stat'!M16</f>
        <v>0</v>
      </c>
      <c r="O13" s="380">
        <f>'Team Batting Stat'!N16</f>
        <v>0</v>
      </c>
      <c r="P13" s="380">
        <f>'Team Batting Stat'!O16</f>
        <v>0.25</v>
      </c>
      <c r="Q13" s="380">
        <f>'Team Batting Stat'!P16</f>
        <v>1</v>
      </c>
      <c r="R13" s="380">
        <f>'Team Batting Stat'!Q16</f>
        <v>0</v>
      </c>
      <c r="S13" s="380">
        <f>'Team Batting Stat'!R16</f>
        <v>0</v>
      </c>
      <c r="T13" s="380">
        <f>'Team Batting Stat'!S16</f>
        <v>0</v>
      </c>
      <c r="U13" s="380">
        <f>'Team Batting Stat'!T16</f>
        <v>0</v>
      </c>
      <c r="V13" s="380">
        <f>'Team Batting Stat'!U16</f>
        <v>0</v>
      </c>
      <c r="W13" s="381">
        <f>'Team Batting Stat'!V16</f>
        <v>0.4</v>
      </c>
      <c r="X13" s="381">
        <f>'Team Batting Stat'!W16</f>
        <v>0.25</v>
      </c>
      <c r="Y13" s="381">
        <f>'Team Batting Stat'!X16</f>
        <v>0.65</v>
      </c>
      <c r="Z13" s="381">
        <f>'Team Batting Stat'!Y16</f>
        <v>0</v>
      </c>
    </row>
    <row r="14" spans="2:26" ht="18.75" x14ac:dyDescent="0.25">
      <c r="B14" s="543" t="s">
        <v>14</v>
      </c>
      <c r="C14" s="380">
        <f>'Team Batting Stat'!B17</f>
        <v>47</v>
      </c>
      <c r="D14" s="380" t="str">
        <f>'Team Batting Stat'!C17</f>
        <v xml:space="preserve"> Andrew Kang</v>
      </c>
      <c r="E14" s="380" t="str">
        <f>'Team Batting Stat'!D17</f>
        <v>앤드류 강</v>
      </c>
      <c r="F14" s="380">
        <f>'Team Batting Stat'!E17</f>
        <v>5</v>
      </c>
      <c r="G14" s="380">
        <f>'Team Batting Stat'!F17</f>
        <v>16</v>
      </c>
      <c r="H14" s="380">
        <f>'Team Batting Stat'!G17</f>
        <v>12</v>
      </c>
      <c r="I14" s="380">
        <f>'Team Batting Stat'!H17</f>
        <v>3</v>
      </c>
      <c r="J14" s="380">
        <f>'Team Batting Stat'!I17</f>
        <v>3</v>
      </c>
      <c r="K14" s="380">
        <f>'Team Batting Stat'!J17</f>
        <v>1</v>
      </c>
      <c r="L14" s="380">
        <f>'Team Batting Stat'!K17</f>
        <v>0</v>
      </c>
      <c r="M14" s="380">
        <f>'Team Batting Stat'!L17</f>
        <v>1</v>
      </c>
      <c r="N14" s="380">
        <f>'Team Batting Stat'!M17</f>
        <v>1</v>
      </c>
      <c r="O14" s="380">
        <f>'Team Batting Stat'!N17</f>
        <v>4</v>
      </c>
      <c r="P14" s="380">
        <f>'Team Batting Stat'!O17</f>
        <v>0.25</v>
      </c>
      <c r="Q14" s="380">
        <f>'Team Batting Stat'!P17</f>
        <v>3</v>
      </c>
      <c r="R14" s="380">
        <f>'Team Batting Stat'!Q17</f>
        <v>5</v>
      </c>
      <c r="S14" s="380">
        <f>'Team Batting Stat'!R17</f>
        <v>1</v>
      </c>
      <c r="T14" s="380">
        <f>'Team Batting Stat'!S17</f>
        <v>1</v>
      </c>
      <c r="U14" s="380">
        <f>'Team Batting Stat'!T17</f>
        <v>0</v>
      </c>
      <c r="V14" s="380">
        <f>'Team Batting Stat'!U17</f>
        <v>0</v>
      </c>
      <c r="W14" s="381">
        <f>'Team Batting Stat'!V17</f>
        <v>0.438</v>
      </c>
      <c r="X14" s="381">
        <f>'Team Batting Stat'!W17</f>
        <v>0.66700000000000004</v>
      </c>
      <c r="Y14" s="381">
        <f>'Team Batting Stat'!X17</f>
        <v>1.1040000000000001</v>
      </c>
      <c r="Z14" s="381">
        <f>'Team Batting Stat'!Y17</f>
        <v>0.16700000000000001</v>
      </c>
    </row>
    <row r="15" spans="2:26" ht="18.75" x14ac:dyDescent="0.25">
      <c r="B15" s="543" t="s">
        <v>14</v>
      </c>
      <c r="C15" s="380">
        <f>'Team Batting Stat'!B18</f>
        <v>55</v>
      </c>
      <c r="D15" s="380" t="str">
        <f>'Team Batting Stat'!C18</f>
        <v xml:space="preserve"> Nikolas Nadeau</v>
      </c>
      <c r="E15" s="380" t="str">
        <f>'Team Batting Stat'!D18</f>
        <v>니콜라스</v>
      </c>
      <c r="F15" s="380">
        <f>'Team Batting Stat'!E18</f>
        <v>3</v>
      </c>
      <c r="G15" s="380">
        <f>'Team Batting Stat'!F18</f>
        <v>8</v>
      </c>
      <c r="H15" s="380">
        <f>'Team Batting Stat'!G18</f>
        <v>6</v>
      </c>
      <c r="I15" s="380">
        <f>'Team Batting Stat'!H18</f>
        <v>3</v>
      </c>
      <c r="J15" s="380">
        <f>'Team Batting Stat'!I18</f>
        <v>1</v>
      </c>
      <c r="K15" s="380">
        <f>'Team Batting Stat'!J18</f>
        <v>1</v>
      </c>
      <c r="L15" s="380">
        <f>'Team Batting Stat'!K18</f>
        <v>0</v>
      </c>
      <c r="M15" s="380">
        <f>'Team Batting Stat'!L18</f>
        <v>0</v>
      </c>
      <c r="N15" s="380">
        <f>'Team Batting Stat'!M18</f>
        <v>0</v>
      </c>
      <c r="O15" s="380">
        <f>'Team Batting Stat'!N18</f>
        <v>0</v>
      </c>
      <c r="P15" s="380">
        <f>'Team Batting Stat'!O18</f>
        <v>0.16700000000000001</v>
      </c>
      <c r="Q15" s="380">
        <f>'Team Batting Stat'!P18</f>
        <v>2</v>
      </c>
      <c r="R15" s="380">
        <f>'Team Batting Stat'!Q18</f>
        <v>0</v>
      </c>
      <c r="S15" s="380">
        <f>'Team Batting Stat'!R18</f>
        <v>0</v>
      </c>
      <c r="T15" s="380">
        <f>'Team Batting Stat'!S18</f>
        <v>0</v>
      </c>
      <c r="U15" s="380">
        <f>'Team Batting Stat'!T18</f>
        <v>0</v>
      </c>
      <c r="V15" s="380">
        <f>'Team Batting Stat'!U18</f>
        <v>0</v>
      </c>
      <c r="W15" s="381">
        <f>'Team Batting Stat'!V18</f>
        <v>0.375</v>
      </c>
      <c r="X15" s="381">
        <f>'Team Batting Stat'!W18</f>
        <v>0.16700000000000001</v>
      </c>
      <c r="Y15" s="381">
        <f>'Team Batting Stat'!X18</f>
        <v>0.54200000000000004</v>
      </c>
      <c r="Z15" s="381">
        <f>'Team Batting Stat'!Y18</f>
        <v>0</v>
      </c>
    </row>
    <row r="16" spans="2:26" ht="18.75" x14ac:dyDescent="0.25">
      <c r="B16" s="543" t="s">
        <v>14</v>
      </c>
      <c r="C16" s="380">
        <f>'Team Batting Stat'!B19</f>
        <v>63</v>
      </c>
      <c r="D16" s="380" t="str">
        <f>'Team Batting Stat'!C19</f>
        <v xml:space="preserve"> Arnold Seo</v>
      </c>
      <c r="E16" s="380" t="str">
        <f>'Team Batting Stat'!D19</f>
        <v>서충욱</v>
      </c>
      <c r="F16" s="380">
        <f>'Team Batting Stat'!E19</f>
        <v>3</v>
      </c>
      <c r="G16" s="380">
        <f>'Team Batting Stat'!F19</f>
        <v>6</v>
      </c>
      <c r="H16" s="380">
        <f>'Team Batting Stat'!G19</f>
        <v>6</v>
      </c>
      <c r="I16" s="380">
        <f>'Team Batting Stat'!H19</f>
        <v>2</v>
      </c>
      <c r="J16" s="380">
        <f>'Team Batting Stat'!I19</f>
        <v>1</v>
      </c>
      <c r="K16" s="380">
        <f>'Team Batting Stat'!J19</f>
        <v>1</v>
      </c>
      <c r="L16" s="380">
        <f>'Team Batting Stat'!K19</f>
        <v>0</v>
      </c>
      <c r="M16" s="380">
        <f>'Team Batting Stat'!L19</f>
        <v>0</v>
      </c>
      <c r="N16" s="380">
        <f>'Team Batting Stat'!M19</f>
        <v>0</v>
      </c>
      <c r="O16" s="380">
        <f>'Team Batting Stat'!N19</f>
        <v>1</v>
      </c>
      <c r="P16" s="380">
        <f>'Team Batting Stat'!O19</f>
        <v>0.16700000000000001</v>
      </c>
      <c r="Q16" s="380">
        <f>'Team Batting Stat'!P19</f>
        <v>0</v>
      </c>
      <c r="R16" s="380">
        <f>'Team Batting Stat'!Q19</f>
        <v>1</v>
      </c>
      <c r="S16" s="380">
        <f>'Team Batting Stat'!R19</f>
        <v>0</v>
      </c>
      <c r="T16" s="380">
        <f>'Team Batting Stat'!S19</f>
        <v>1</v>
      </c>
      <c r="U16" s="380">
        <f>'Team Batting Stat'!T19</f>
        <v>0</v>
      </c>
      <c r="V16" s="380">
        <f>'Team Batting Stat'!U19</f>
        <v>0</v>
      </c>
      <c r="W16" s="381">
        <f>'Team Batting Stat'!V19</f>
        <v>0.16700000000000001</v>
      </c>
      <c r="X16" s="381">
        <f>'Team Batting Stat'!W19</f>
        <v>0.16700000000000001</v>
      </c>
      <c r="Y16" s="381">
        <f>'Team Batting Stat'!X19</f>
        <v>0.33300000000000002</v>
      </c>
      <c r="Z16" s="381">
        <f>'Team Batting Stat'!Y19</f>
        <v>0</v>
      </c>
    </row>
    <row r="17" spans="2:26" ht="18.75" x14ac:dyDescent="0.25">
      <c r="B17" s="543" t="s">
        <v>14</v>
      </c>
      <c r="C17" s="380">
        <f>'Team Batting Stat'!B20</f>
        <v>23</v>
      </c>
      <c r="D17" s="380" t="str">
        <f>'Team Batting Stat'!C20</f>
        <v xml:space="preserve"> Kyungjoo Wee</v>
      </c>
      <c r="E17" s="380" t="str">
        <f>'Team Batting Stat'!D20</f>
        <v>위경주</v>
      </c>
      <c r="F17" s="380">
        <f>'Team Batting Stat'!E20</f>
        <v>2</v>
      </c>
      <c r="G17" s="380">
        <f>'Team Batting Stat'!F20</f>
        <v>10</v>
      </c>
      <c r="H17" s="380">
        <f>'Team Batting Stat'!G20</f>
        <v>9</v>
      </c>
      <c r="I17" s="380">
        <f>'Team Batting Stat'!H20</f>
        <v>0</v>
      </c>
      <c r="J17" s="380">
        <f>'Team Batting Stat'!I20</f>
        <v>0</v>
      </c>
      <c r="K17" s="380">
        <f>'Team Batting Stat'!J20</f>
        <v>0</v>
      </c>
      <c r="L17" s="380">
        <f>'Team Batting Stat'!K20</f>
        <v>0</v>
      </c>
      <c r="M17" s="380">
        <f>'Team Batting Stat'!L20</f>
        <v>0</v>
      </c>
      <c r="N17" s="380">
        <f>'Team Batting Stat'!M20</f>
        <v>0</v>
      </c>
      <c r="O17" s="380">
        <f>'Team Batting Stat'!N20</f>
        <v>3</v>
      </c>
      <c r="P17" s="380">
        <f>'Team Batting Stat'!O20</f>
        <v>0</v>
      </c>
      <c r="Q17" s="380">
        <f>'Team Batting Stat'!P20</f>
        <v>1</v>
      </c>
      <c r="R17" s="380">
        <f>'Team Batting Stat'!Q20</f>
        <v>4</v>
      </c>
      <c r="S17" s="380">
        <f>'Team Batting Stat'!R20</f>
        <v>0</v>
      </c>
      <c r="T17" s="380">
        <f>'Team Batting Stat'!S20</f>
        <v>1</v>
      </c>
      <c r="U17" s="380">
        <f>'Team Batting Stat'!T20</f>
        <v>0</v>
      </c>
      <c r="V17" s="380">
        <f>'Team Batting Stat'!U20</f>
        <v>0</v>
      </c>
      <c r="W17" s="381">
        <f>'Team Batting Stat'!V20</f>
        <v>0.1</v>
      </c>
      <c r="X17" s="381">
        <f>'Team Batting Stat'!W20</f>
        <v>0</v>
      </c>
      <c r="Y17" s="381">
        <f>'Team Batting Stat'!X20</f>
        <v>0.1</v>
      </c>
      <c r="Z17" s="381">
        <f>'Team Batting Stat'!Y20</f>
        <v>0</v>
      </c>
    </row>
    <row r="18" spans="2:26" ht="18.75" x14ac:dyDescent="0.25">
      <c r="B18" s="543" t="s">
        <v>14</v>
      </c>
      <c r="C18" s="380">
        <f>'Team Batting Stat'!B21</f>
        <v>27</v>
      </c>
      <c r="D18" s="380" t="str">
        <f>'Team Batting Stat'!C21</f>
        <v xml:space="preserve"> Jiman Park</v>
      </c>
      <c r="E18" s="380" t="str">
        <f>'Team Batting Stat'!D21</f>
        <v>박지만</v>
      </c>
      <c r="F18" s="380">
        <f>'Team Batting Stat'!E21</f>
        <v>3</v>
      </c>
      <c r="G18" s="380">
        <f>'Team Batting Stat'!F21</f>
        <v>9</v>
      </c>
      <c r="H18" s="380">
        <f>'Team Batting Stat'!G21</f>
        <v>4</v>
      </c>
      <c r="I18" s="380">
        <f>'Team Batting Stat'!H21</f>
        <v>2</v>
      </c>
      <c r="J18" s="380">
        <f>'Team Batting Stat'!I21</f>
        <v>0</v>
      </c>
      <c r="K18" s="380">
        <f>'Team Batting Stat'!J21</f>
        <v>0</v>
      </c>
      <c r="L18" s="380">
        <f>'Team Batting Stat'!K21</f>
        <v>0</v>
      </c>
      <c r="M18" s="380">
        <f>'Team Batting Stat'!L21</f>
        <v>0</v>
      </c>
      <c r="N18" s="380">
        <f>'Team Batting Stat'!M21</f>
        <v>0</v>
      </c>
      <c r="O18" s="380">
        <f>'Team Batting Stat'!N21</f>
        <v>1</v>
      </c>
      <c r="P18" s="380">
        <f>'Team Batting Stat'!O21</f>
        <v>0</v>
      </c>
      <c r="Q18" s="380">
        <f>'Team Batting Stat'!P21</f>
        <v>3</v>
      </c>
      <c r="R18" s="380">
        <f>'Team Batting Stat'!Q21</f>
        <v>4</v>
      </c>
      <c r="S18" s="380">
        <f>'Team Batting Stat'!R21</f>
        <v>2</v>
      </c>
      <c r="T18" s="380">
        <f>'Team Batting Stat'!S21</f>
        <v>0</v>
      </c>
      <c r="U18" s="380">
        <f>'Team Batting Stat'!T21</f>
        <v>1</v>
      </c>
      <c r="V18" s="380">
        <f>'Team Batting Stat'!U21</f>
        <v>0</v>
      </c>
      <c r="W18" s="381">
        <f>'Team Batting Stat'!V21</f>
        <v>0.55600000000000005</v>
      </c>
      <c r="X18" s="381">
        <f>'Team Batting Stat'!W21</f>
        <v>0</v>
      </c>
      <c r="Y18" s="381">
        <f>'Team Batting Stat'!X21</f>
        <v>0.55600000000000005</v>
      </c>
      <c r="Z18" s="381">
        <f>'Team Batting Stat'!Y21</f>
        <v>0</v>
      </c>
    </row>
    <row r="19" spans="2:26" ht="18.75" x14ac:dyDescent="0.25">
      <c r="B19" s="543" t="s">
        <v>14</v>
      </c>
      <c r="C19" s="380">
        <f>'Team Batting Stat'!B22</f>
        <v>16</v>
      </c>
      <c r="D19" s="380" t="str">
        <f>'Team Batting Stat'!C22</f>
        <v xml:space="preserve"> Eungbum Kim</v>
      </c>
      <c r="E19" s="380" t="str">
        <f>'Team Batting Stat'!D22</f>
        <v>김응범</v>
      </c>
      <c r="F19" s="380">
        <f>'Team Batting Stat'!E22</f>
        <v>5</v>
      </c>
      <c r="G19" s="380">
        <f>'Team Batting Stat'!F22</f>
        <v>10</v>
      </c>
      <c r="H19" s="380">
        <f>'Team Batting Stat'!G22</f>
        <v>7</v>
      </c>
      <c r="I19" s="380">
        <f>'Team Batting Stat'!H22</f>
        <v>3</v>
      </c>
      <c r="J19" s="380">
        <f>'Team Batting Stat'!I22</f>
        <v>0</v>
      </c>
      <c r="K19" s="380">
        <f>'Team Batting Stat'!J22</f>
        <v>0</v>
      </c>
      <c r="L19" s="380">
        <f>'Team Batting Stat'!K22</f>
        <v>0</v>
      </c>
      <c r="M19" s="380">
        <f>'Team Batting Stat'!L22</f>
        <v>0</v>
      </c>
      <c r="N19" s="380">
        <f>'Team Batting Stat'!M22</f>
        <v>0</v>
      </c>
      <c r="O19" s="380">
        <f>'Team Batting Stat'!N22</f>
        <v>0</v>
      </c>
      <c r="P19" s="380">
        <f>'Team Batting Stat'!O22</f>
        <v>0</v>
      </c>
      <c r="Q19" s="380">
        <f>'Team Batting Stat'!P22</f>
        <v>3</v>
      </c>
      <c r="R19" s="380">
        <f>'Team Batting Stat'!Q22</f>
        <v>3</v>
      </c>
      <c r="S19" s="380">
        <f>'Team Batting Stat'!R22</f>
        <v>0</v>
      </c>
      <c r="T19" s="380">
        <f>'Team Batting Stat'!S22</f>
        <v>0</v>
      </c>
      <c r="U19" s="380">
        <f>'Team Batting Stat'!T22</f>
        <v>0</v>
      </c>
      <c r="V19" s="380">
        <f>'Team Batting Stat'!U22</f>
        <v>0</v>
      </c>
      <c r="W19" s="381">
        <f>'Team Batting Stat'!V22</f>
        <v>0.3</v>
      </c>
      <c r="X19" s="381">
        <f>'Team Batting Stat'!W22</f>
        <v>0</v>
      </c>
      <c r="Y19" s="381">
        <f>'Team Batting Stat'!X22</f>
        <v>0.3</v>
      </c>
      <c r="Z19" s="381">
        <f>'Team Batting Stat'!Y22</f>
        <v>0</v>
      </c>
    </row>
    <row r="20" spans="2:26" ht="18.75" x14ac:dyDescent="0.25">
      <c r="B20" s="543" t="s">
        <v>14</v>
      </c>
      <c r="C20" s="380">
        <f>'Team Batting Stat'!B23</f>
        <v>54</v>
      </c>
      <c r="D20" s="380" t="str">
        <f>'Team Batting Stat'!C23</f>
        <v xml:space="preserve"> David Kang</v>
      </c>
      <c r="E20" s="380" t="str">
        <f>'Team Batting Stat'!D23</f>
        <v>강정주</v>
      </c>
      <c r="F20" s="380">
        <f>'Team Batting Stat'!E23</f>
        <v>1</v>
      </c>
      <c r="G20" s="380">
        <f>'Team Batting Stat'!F23</f>
        <v>4</v>
      </c>
      <c r="H20" s="380">
        <f>'Team Batting Stat'!G23</f>
        <v>3</v>
      </c>
      <c r="I20" s="380">
        <f>'Team Batting Stat'!H23</f>
        <v>0</v>
      </c>
      <c r="J20" s="380">
        <f>'Team Batting Stat'!I23</f>
        <v>0</v>
      </c>
      <c r="K20" s="380">
        <f>'Team Batting Stat'!J23</f>
        <v>0</v>
      </c>
      <c r="L20" s="380">
        <f>'Team Batting Stat'!K23</f>
        <v>0</v>
      </c>
      <c r="M20" s="380">
        <f>'Team Batting Stat'!L23</f>
        <v>0</v>
      </c>
      <c r="N20" s="380">
        <f>'Team Batting Stat'!M23</f>
        <v>0</v>
      </c>
      <c r="O20" s="380">
        <f>'Team Batting Stat'!N23</f>
        <v>1</v>
      </c>
      <c r="P20" s="380">
        <f>'Team Batting Stat'!O23</f>
        <v>0</v>
      </c>
      <c r="Q20" s="380">
        <f>'Team Batting Stat'!P23</f>
        <v>0</v>
      </c>
      <c r="R20" s="380">
        <f>'Team Batting Stat'!Q23</f>
        <v>1</v>
      </c>
      <c r="S20" s="380">
        <f>'Team Batting Stat'!R23</f>
        <v>0</v>
      </c>
      <c r="T20" s="380">
        <f>'Team Batting Stat'!S23</f>
        <v>0</v>
      </c>
      <c r="U20" s="380">
        <f>'Team Batting Stat'!T23</f>
        <v>0</v>
      </c>
      <c r="V20" s="380">
        <f>'Team Batting Stat'!U23</f>
        <v>1</v>
      </c>
      <c r="W20" s="381">
        <f>'Team Batting Stat'!V23</f>
        <v>0</v>
      </c>
      <c r="X20" s="381">
        <f>'Team Batting Stat'!W23</f>
        <v>0</v>
      </c>
      <c r="Y20" s="381">
        <f>'Team Batting Stat'!X23</f>
        <v>0</v>
      </c>
      <c r="Z20" s="381">
        <f>'Team Batting Stat'!Y23</f>
        <v>0</v>
      </c>
    </row>
    <row r="21" spans="2:26" ht="18.75" x14ac:dyDescent="0.25">
      <c r="B21" s="543" t="s">
        <v>14</v>
      </c>
      <c r="C21" s="380">
        <f>'Team Batting Stat'!B10</f>
        <v>17</v>
      </c>
      <c r="D21" s="380" t="str">
        <f>'Team Batting Stat'!C10</f>
        <v xml:space="preserve"> Yongho Kim</v>
      </c>
      <c r="E21" s="380" t="str">
        <f>'Team Batting Stat'!D10</f>
        <v>김용호</v>
      </c>
      <c r="F21" s="380">
        <f>'Team Batting Stat'!E10</f>
        <v>5</v>
      </c>
      <c r="G21" s="380">
        <f>'Team Batting Stat'!F10</f>
        <v>20</v>
      </c>
      <c r="H21" s="380">
        <f>'Team Batting Stat'!G10</f>
        <v>14</v>
      </c>
      <c r="I21" s="380">
        <f>'Team Batting Stat'!H10</f>
        <v>10</v>
      </c>
      <c r="J21" s="380">
        <f>'Team Batting Stat'!I10</f>
        <v>5</v>
      </c>
      <c r="K21" s="380">
        <f>'Team Batting Stat'!J10</f>
        <v>3</v>
      </c>
      <c r="L21" s="380">
        <f>'Team Batting Stat'!K10</f>
        <v>1</v>
      </c>
      <c r="M21" s="380">
        <f>'Team Batting Stat'!L10</f>
        <v>1</v>
      </c>
      <c r="N21" s="380">
        <f>'Team Batting Stat'!M10</f>
        <v>0</v>
      </c>
      <c r="O21" s="380">
        <f>'Team Batting Stat'!N10</f>
        <v>2</v>
      </c>
      <c r="P21" s="381">
        <f>'Team Batting Stat'!O10</f>
        <v>0.35699999999999998</v>
      </c>
      <c r="Q21" s="380">
        <f>'Team Batting Stat'!P10</f>
        <v>5</v>
      </c>
      <c r="R21" s="380">
        <f>'Team Batting Stat'!Q10</f>
        <v>3</v>
      </c>
      <c r="S21" s="380">
        <f>'Team Batting Stat'!R10</f>
        <v>0</v>
      </c>
      <c r="T21" s="380">
        <f>'Team Batting Stat'!S10</f>
        <v>9</v>
      </c>
      <c r="U21" s="380">
        <f>'Team Batting Stat'!T10</f>
        <v>0</v>
      </c>
      <c r="V21" s="380">
        <f>'Team Batting Stat'!U10</f>
        <v>0</v>
      </c>
      <c r="W21" s="381">
        <f>'Team Batting Stat'!V10</f>
        <v>0.52600000000000002</v>
      </c>
      <c r="X21" s="381">
        <f>'Team Batting Stat'!W10</f>
        <v>0.57099999999999995</v>
      </c>
      <c r="Y21" s="381">
        <f>'Team Batting Stat'!X10</f>
        <v>1.0980000000000001</v>
      </c>
      <c r="Z21" s="381">
        <f>'Team Batting Stat'!Y10</f>
        <v>0.2</v>
      </c>
    </row>
    <row r="22" spans="2:26" ht="18.75" x14ac:dyDescent="0.25">
      <c r="B22" s="543" t="s">
        <v>14</v>
      </c>
      <c r="C22" s="380">
        <f>'Team Batting Stat'!B9</f>
        <v>33</v>
      </c>
      <c r="D22" s="380" t="str">
        <f>'Team Batting Stat'!C9</f>
        <v xml:space="preserve"> Steve Kwon</v>
      </c>
      <c r="E22" s="380" t="str">
        <f>'Team Batting Stat'!D9</f>
        <v>권영대</v>
      </c>
      <c r="F22" s="380">
        <f>'Team Batting Stat'!E9</f>
        <v>5</v>
      </c>
      <c r="G22" s="380">
        <f>'Team Batting Stat'!F9</f>
        <v>20</v>
      </c>
      <c r="H22" s="380">
        <f>'Team Batting Stat'!G9</f>
        <v>15</v>
      </c>
      <c r="I22" s="380">
        <f>'Team Batting Stat'!H9</f>
        <v>6</v>
      </c>
      <c r="J22" s="380">
        <f>'Team Batting Stat'!I9</f>
        <v>7</v>
      </c>
      <c r="K22" s="380">
        <f>'Team Batting Stat'!J9</f>
        <v>7</v>
      </c>
      <c r="L22" s="380">
        <f>'Team Batting Stat'!K9</f>
        <v>0</v>
      </c>
      <c r="M22" s="380">
        <f>'Team Batting Stat'!L9</f>
        <v>0</v>
      </c>
      <c r="N22" s="380">
        <f>'Team Batting Stat'!M9</f>
        <v>0</v>
      </c>
      <c r="O22" s="380">
        <f>'Team Batting Stat'!N9</f>
        <v>7</v>
      </c>
      <c r="P22" s="381">
        <f>'Team Batting Stat'!O9</f>
        <v>0.46700000000000003</v>
      </c>
      <c r="Q22" s="380">
        <f>'Team Batting Stat'!P9</f>
        <v>2</v>
      </c>
      <c r="R22" s="380">
        <f>'Team Batting Stat'!Q9</f>
        <v>3</v>
      </c>
      <c r="S22" s="380">
        <f>'Team Batting Stat'!R9</f>
        <v>2</v>
      </c>
      <c r="T22" s="380">
        <f>'Team Batting Stat'!S9</f>
        <v>5</v>
      </c>
      <c r="U22" s="380">
        <f>'Team Batting Stat'!T9</f>
        <v>0</v>
      </c>
      <c r="V22" s="380">
        <f>'Team Batting Stat'!U9</f>
        <v>1</v>
      </c>
      <c r="W22" s="381">
        <f>'Team Batting Stat'!V9</f>
        <v>0.55000000000000004</v>
      </c>
      <c r="X22" s="381">
        <f>'Team Batting Stat'!W9</f>
        <v>0.46700000000000003</v>
      </c>
      <c r="Y22" s="381">
        <f>'Team Batting Stat'!X9</f>
        <v>1.0169999999999999</v>
      </c>
      <c r="Z22" s="381">
        <f>'Team Batting Stat'!Y9</f>
        <v>0.875</v>
      </c>
    </row>
    <row r="23" spans="2:26" ht="18.75" x14ac:dyDescent="0.25">
      <c r="B23" s="543" t="s">
        <v>15</v>
      </c>
      <c r="C23" s="380">
        <f>'Team Batting Stat'!B35</f>
        <v>89</v>
      </c>
      <c r="D23" s="380" t="str">
        <f>'Team Batting Stat'!C35</f>
        <v xml:space="preserve"> Sean Lee</v>
      </c>
      <c r="E23" s="380" t="str">
        <f>'Team Batting Stat'!D35</f>
        <v>이승원</v>
      </c>
      <c r="F23" s="380">
        <f>'Team Batting Stat'!E35</f>
        <v>4</v>
      </c>
      <c r="G23" s="380">
        <f>'Team Batting Stat'!F35</f>
        <v>21</v>
      </c>
      <c r="H23" s="380">
        <f>'Team Batting Stat'!G35</f>
        <v>19</v>
      </c>
      <c r="I23" s="380">
        <f>'Team Batting Stat'!H35</f>
        <v>7</v>
      </c>
      <c r="J23" s="380">
        <f>'Team Batting Stat'!I35</f>
        <v>9</v>
      </c>
      <c r="K23" s="380">
        <f>'Team Batting Stat'!J35</f>
        <v>5</v>
      </c>
      <c r="L23" s="380">
        <f>'Team Batting Stat'!K35</f>
        <v>2</v>
      </c>
      <c r="M23" s="380">
        <f>'Team Batting Stat'!L35</f>
        <v>1</v>
      </c>
      <c r="N23" s="380">
        <f>'Team Batting Stat'!M35</f>
        <v>1</v>
      </c>
      <c r="O23" s="380">
        <f>'Team Batting Stat'!N35</f>
        <v>6</v>
      </c>
      <c r="P23" s="381">
        <f>'Team Batting Stat'!O35</f>
        <v>0.47399999999999998</v>
      </c>
      <c r="Q23" s="380">
        <f>'Team Batting Stat'!P35</f>
        <v>2</v>
      </c>
      <c r="R23" s="380">
        <f>'Team Batting Stat'!Q35</f>
        <v>2</v>
      </c>
      <c r="S23" s="380">
        <f>'Team Batting Stat'!R35</f>
        <v>0</v>
      </c>
      <c r="T23" s="380">
        <f>'Team Batting Stat'!S35</f>
        <v>5</v>
      </c>
      <c r="U23" s="380">
        <f>'Team Batting Stat'!T35</f>
        <v>1</v>
      </c>
      <c r="V23" s="380">
        <f>'Team Batting Stat'!U35</f>
        <v>0</v>
      </c>
      <c r="W23" s="381">
        <f>'Team Batting Stat'!V35</f>
        <v>0.52400000000000002</v>
      </c>
      <c r="X23" s="381">
        <f>'Team Batting Stat'!W35</f>
        <v>0.84199999999999997</v>
      </c>
      <c r="Y23" s="381">
        <f>'Team Batting Stat'!X35</f>
        <v>1.3660000000000001</v>
      </c>
      <c r="Z23" s="381">
        <f>'Team Batting Stat'!Y35</f>
        <v>0.5</v>
      </c>
    </row>
    <row r="24" spans="2:26" ht="18.75" x14ac:dyDescent="0.25">
      <c r="B24" s="543" t="s">
        <v>15</v>
      </c>
      <c r="C24" s="380">
        <f>'Team Batting Stat'!B31</f>
        <v>11</v>
      </c>
      <c r="D24" s="380" t="str">
        <f>'Team Batting Stat'!C31</f>
        <v xml:space="preserve"> Sunho KIm</v>
      </c>
      <c r="E24" s="380" t="str">
        <f>'Team Batting Stat'!D31</f>
        <v>김선호</v>
      </c>
      <c r="F24" s="380">
        <f>'Team Batting Stat'!E31</f>
        <v>1</v>
      </c>
      <c r="G24" s="380">
        <f>'Team Batting Stat'!F31</f>
        <v>2</v>
      </c>
      <c r="H24" s="380">
        <f>'Team Batting Stat'!G31</f>
        <v>2</v>
      </c>
      <c r="I24" s="380">
        <f>'Team Batting Stat'!H31</f>
        <v>2</v>
      </c>
      <c r="J24" s="380">
        <f>'Team Batting Stat'!I31</f>
        <v>2</v>
      </c>
      <c r="K24" s="380">
        <f>'Team Batting Stat'!J31</f>
        <v>1</v>
      </c>
      <c r="L24" s="380">
        <f>'Team Batting Stat'!K31</f>
        <v>1</v>
      </c>
      <c r="M24" s="380">
        <f>'Team Batting Stat'!L31</f>
        <v>0</v>
      </c>
      <c r="N24" s="380">
        <f>'Team Batting Stat'!M31</f>
        <v>0</v>
      </c>
      <c r="O24" s="380">
        <f>'Team Batting Stat'!N31</f>
        <v>1</v>
      </c>
      <c r="P24" s="380">
        <f>'Team Batting Stat'!O31</f>
        <v>1</v>
      </c>
      <c r="Q24" s="380">
        <f>'Team Batting Stat'!P31</f>
        <v>0</v>
      </c>
      <c r="R24" s="380">
        <f>'Team Batting Stat'!Q31</f>
        <v>0</v>
      </c>
      <c r="S24" s="380">
        <f>'Team Batting Stat'!R31</f>
        <v>0</v>
      </c>
      <c r="T24" s="380">
        <f>'Team Batting Stat'!S31</f>
        <v>1</v>
      </c>
      <c r="U24" s="380">
        <f>'Team Batting Stat'!T31</f>
        <v>0</v>
      </c>
      <c r="V24" s="380">
        <f>'Team Batting Stat'!U31</f>
        <v>0</v>
      </c>
      <c r="W24" s="381">
        <f>'Team Batting Stat'!V31</f>
        <v>1</v>
      </c>
      <c r="X24" s="381">
        <f>'Team Batting Stat'!W31</f>
        <v>1.5</v>
      </c>
      <c r="Y24" s="381">
        <f>'Team Batting Stat'!X31</f>
        <v>2.5</v>
      </c>
      <c r="Z24" s="381">
        <f>'Team Batting Stat'!Y31</f>
        <v>1</v>
      </c>
    </row>
    <row r="25" spans="2:26" ht="18.75" x14ac:dyDescent="0.25">
      <c r="B25" s="543" t="s">
        <v>15</v>
      </c>
      <c r="C25" s="380">
        <f>'Team Batting Stat'!B32</f>
        <v>99</v>
      </c>
      <c r="D25" s="380" t="str">
        <f>'Team Batting Stat'!C32</f>
        <v xml:space="preserve"> DH Kim</v>
      </c>
      <c r="E25" s="380" t="str">
        <f>'Team Batting Stat'!D32</f>
        <v>김동환</v>
      </c>
      <c r="F25" s="380">
        <f>'Team Batting Stat'!E32</f>
        <v>4</v>
      </c>
      <c r="G25" s="380">
        <f>'Team Batting Stat'!F32</f>
        <v>19</v>
      </c>
      <c r="H25" s="380">
        <f>'Team Batting Stat'!G32</f>
        <v>17</v>
      </c>
      <c r="I25" s="380">
        <f>'Team Batting Stat'!H32</f>
        <v>9</v>
      </c>
      <c r="J25" s="380">
        <f>'Team Batting Stat'!I32</f>
        <v>9</v>
      </c>
      <c r="K25" s="380">
        <f>'Team Batting Stat'!J32</f>
        <v>7</v>
      </c>
      <c r="L25" s="380">
        <f>'Team Batting Stat'!K32</f>
        <v>0</v>
      </c>
      <c r="M25" s="380">
        <f>'Team Batting Stat'!L32</f>
        <v>2</v>
      </c>
      <c r="N25" s="380">
        <f>'Team Batting Stat'!M32</f>
        <v>0</v>
      </c>
      <c r="O25" s="380">
        <f>'Team Batting Stat'!N32</f>
        <v>6</v>
      </c>
      <c r="P25" s="381">
        <f>'Team Batting Stat'!O32</f>
        <v>0.52900000000000003</v>
      </c>
      <c r="Q25" s="380">
        <f>'Team Batting Stat'!P32</f>
        <v>0</v>
      </c>
      <c r="R25" s="380">
        <f>'Team Batting Stat'!Q32</f>
        <v>5</v>
      </c>
      <c r="S25" s="380">
        <f>'Team Batting Stat'!R32</f>
        <v>2</v>
      </c>
      <c r="T25" s="380">
        <f>'Team Batting Stat'!S32</f>
        <v>5</v>
      </c>
      <c r="U25" s="380">
        <f>'Team Batting Stat'!T32</f>
        <v>1</v>
      </c>
      <c r="V25" s="380">
        <f>'Team Batting Stat'!U32</f>
        <v>0</v>
      </c>
      <c r="W25" s="381">
        <f>'Team Batting Stat'!V32</f>
        <v>0.57899999999999996</v>
      </c>
      <c r="X25" s="381">
        <f>'Team Batting Stat'!W32</f>
        <v>0.76500000000000001</v>
      </c>
      <c r="Y25" s="381">
        <f>'Team Batting Stat'!X32</f>
        <v>1.3440000000000001</v>
      </c>
      <c r="Z25" s="381">
        <f>'Team Batting Stat'!Y32</f>
        <v>0.5</v>
      </c>
    </row>
    <row r="26" spans="2:26" ht="18.75" x14ac:dyDescent="0.25">
      <c r="B26" s="543" t="s">
        <v>15</v>
      </c>
      <c r="C26" s="380">
        <f>'Team Batting Stat'!B36</f>
        <v>13</v>
      </c>
      <c r="D26" s="380" t="str">
        <f>'Team Batting Stat'!C36</f>
        <v xml:space="preserve"> Brian Kim</v>
      </c>
      <c r="E26" s="380" t="str">
        <f>'Team Batting Stat'!D36</f>
        <v>김병진</v>
      </c>
      <c r="F26" s="380">
        <f>'Team Batting Stat'!E36</f>
        <v>2</v>
      </c>
      <c r="G26" s="380">
        <f>'Team Batting Stat'!F36</f>
        <v>8</v>
      </c>
      <c r="H26" s="380">
        <f>'Team Batting Stat'!G36</f>
        <v>7</v>
      </c>
      <c r="I26" s="380">
        <f>'Team Batting Stat'!H36</f>
        <v>3</v>
      </c>
      <c r="J26" s="380">
        <f>'Team Batting Stat'!I36</f>
        <v>3</v>
      </c>
      <c r="K26" s="380">
        <f>'Team Batting Stat'!J36</f>
        <v>1</v>
      </c>
      <c r="L26" s="380">
        <f>'Team Batting Stat'!K36</f>
        <v>1</v>
      </c>
      <c r="M26" s="380">
        <f>'Team Batting Stat'!L36</f>
        <v>1</v>
      </c>
      <c r="N26" s="380">
        <f>'Team Batting Stat'!M36</f>
        <v>0</v>
      </c>
      <c r="O26" s="380">
        <f>'Team Batting Stat'!N36</f>
        <v>4</v>
      </c>
      <c r="P26" s="380">
        <f>'Team Batting Stat'!O36</f>
        <v>0.42899999999999999</v>
      </c>
      <c r="Q26" s="380">
        <f>'Team Batting Stat'!P36</f>
        <v>1</v>
      </c>
      <c r="R26" s="380">
        <f>'Team Batting Stat'!Q36</f>
        <v>1</v>
      </c>
      <c r="S26" s="380">
        <f>'Team Batting Stat'!R36</f>
        <v>0</v>
      </c>
      <c r="T26" s="380">
        <f>'Team Batting Stat'!S36</f>
        <v>0</v>
      </c>
      <c r="U26" s="380">
        <f>'Team Batting Stat'!T36</f>
        <v>0</v>
      </c>
      <c r="V26" s="380">
        <f>'Team Batting Stat'!U36</f>
        <v>0</v>
      </c>
      <c r="W26" s="381">
        <f>'Team Batting Stat'!V36</f>
        <v>0.5</v>
      </c>
      <c r="X26" s="381">
        <f>'Team Batting Stat'!W36</f>
        <v>0.85699999999999998</v>
      </c>
      <c r="Y26" s="381">
        <f>'Team Batting Stat'!X36</f>
        <v>1.357</v>
      </c>
      <c r="Z26" s="381">
        <f>'Team Batting Stat'!Y36</f>
        <v>0.66700000000000004</v>
      </c>
    </row>
    <row r="27" spans="2:26" ht="18.75" x14ac:dyDescent="0.25">
      <c r="B27" s="543" t="s">
        <v>15</v>
      </c>
      <c r="C27" s="380">
        <f>'Team Batting Stat'!B34</f>
        <v>24</v>
      </c>
      <c r="D27" s="380" t="str">
        <f>'Team Batting Stat'!C34</f>
        <v xml:space="preserve"> George Takahashi</v>
      </c>
      <c r="E27" s="380" t="str">
        <f>'Team Batting Stat'!D34</f>
        <v>조지</v>
      </c>
      <c r="F27" s="380">
        <f>'Team Batting Stat'!E34</f>
        <v>5</v>
      </c>
      <c r="G27" s="380">
        <f>'Team Batting Stat'!F34</f>
        <v>27</v>
      </c>
      <c r="H27" s="380">
        <f>'Team Batting Stat'!G34</f>
        <v>23</v>
      </c>
      <c r="I27" s="380">
        <f>'Team Batting Stat'!H34</f>
        <v>15</v>
      </c>
      <c r="J27" s="380">
        <f>'Team Batting Stat'!I34</f>
        <v>11</v>
      </c>
      <c r="K27" s="380">
        <f>'Team Batting Stat'!J34</f>
        <v>10</v>
      </c>
      <c r="L27" s="380">
        <f>'Team Batting Stat'!K34</f>
        <v>0</v>
      </c>
      <c r="M27" s="380">
        <f>'Team Batting Stat'!L34</f>
        <v>0</v>
      </c>
      <c r="N27" s="380">
        <f>'Team Batting Stat'!M34</f>
        <v>1</v>
      </c>
      <c r="O27" s="380">
        <f>'Team Batting Stat'!N34</f>
        <v>10</v>
      </c>
      <c r="P27" s="381">
        <f>'Team Batting Stat'!O34</f>
        <v>0.47799999999999998</v>
      </c>
      <c r="Q27" s="380">
        <f>'Team Batting Stat'!P34</f>
        <v>2</v>
      </c>
      <c r="R27" s="380">
        <f>'Team Batting Stat'!Q34</f>
        <v>3</v>
      </c>
      <c r="S27" s="380">
        <f>'Team Batting Stat'!R34</f>
        <v>2</v>
      </c>
      <c r="T27" s="380">
        <f>'Team Batting Stat'!S34</f>
        <v>6</v>
      </c>
      <c r="U27" s="380">
        <f>'Team Batting Stat'!T34</f>
        <v>1</v>
      </c>
      <c r="V27" s="380">
        <f>'Team Batting Stat'!U34</f>
        <v>0</v>
      </c>
      <c r="W27" s="381">
        <f>'Team Batting Stat'!V34</f>
        <v>0.55600000000000005</v>
      </c>
      <c r="X27" s="381">
        <f>'Team Batting Stat'!W34</f>
        <v>0.60899999999999999</v>
      </c>
      <c r="Y27" s="381">
        <f>'Team Batting Stat'!X34</f>
        <v>1.1639999999999999</v>
      </c>
      <c r="Z27" s="381">
        <f>'Team Batting Stat'!Y34</f>
        <v>0.7</v>
      </c>
    </row>
    <row r="28" spans="2:26" ht="18.75" x14ac:dyDescent="0.25">
      <c r="B28" s="543" t="s">
        <v>15</v>
      </c>
      <c r="C28" s="380">
        <f>'Team Batting Stat'!B40</f>
        <v>25</v>
      </c>
      <c r="D28" s="380" t="str">
        <f>'Team Batting Stat'!C40</f>
        <v xml:space="preserve"> Kj Hwang</v>
      </c>
      <c r="E28" s="380" t="str">
        <f>'Team Batting Stat'!D40</f>
        <v>황규정</v>
      </c>
      <c r="F28" s="380">
        <f>'Team Batting Stat'!E40</f>
        <v>1</v>
      </c>
      <c r="G28" s="380">
        <f>'Team Batting Stat'!F40</f>
        <v>4</v>
      </c>
      <c r="H28" s="380">
        <f>'Team Batting Stat'!G40</f>
        <v>4</v>
      </c>
      <c r="I28" s="380">
        <f>'Team Batting Stat'!H40</f>
        <v>2</v>
      </c>
      <c r="J28" s="380">
        <f>'Team Batting Stat'!I40</f>
        <v>1</v>
      </c>
      <c r="K28" s="380">
        <f>'Team Batting Stat'!J40</f>
        <v>1</v>
      </c>
      <c r="L28" s="380">
        <f>'Team Batting Stat'!K40</f>
        <v>0</v>
      </c>
      <c r="M28" s="380">
        <f>'Team Batting Stat'!L40</f>
        <v>0</v>
      </c>
      <c r="N28" s="380">
        <f>'Team Batting Stat'!M40</f>
        <v>0</v>
      </c>
      <c r="O28" s="380">
        <f>'Team Batting Stat'!N40</f>
        <v>1</v>
      </c>
      <c r="P28" s="380">
        <f>'Team Batting Stat'!O40</f>
        <v>0.25</v>
      </c>
      <c r="Q28" s="380">
        <f>'Team Batting Stat'!P40</f>
        <v>0</v>
      </c>
      <c r="R28" s="380">
        <f>'Team Batting Stat'!Q40</f>
        <v>1</v>
      </c>
      <c r="S28" s="380">
        <f>'Team Batting Stat'!R40</f>
        <v>0</v>
      </c>
      <c r="T28" s="380">
        <f>'Team Batting Stat'!S40</f>
        <v>1</v>
      </c>
      <c r="U28" s="380">
        <f>'Team Batting Stat'!T40</f>
        <v>0</v>
      </c>
      <c r="V28" s="380">
        <f>'Team Batting Stat'!U40</f>
        <v>0</v>
      </c>
      <c r="W28" s="381">
        <f>'Team Batting Stat'!V40</f>
        <v>0.25</v>
      </c>
      <c r="X28" s="381">
        <f>'Team Batting Stat'!W40</f>
        <v>0.25</v>
      </c>
      <c r="Y28" s="381">
        <f>'Team Batting Stat'!X40</f>
        <v>0.5</v>
      </c>
      <c r="Z28" s="381">
        <f>'Team Batting Stat'!Y40</f>
        <v>0.5</v>
      </c>
    </row>
    <row r="29" spans="2:26" ht="18.75" x14ac:dyDescent="0.25">
      <c r="B29" s="543" t="s">
        <v>15</v>
      </c>
      <c r="C29" s="380">
        <f>'Team Batting Stat'!B41</f>
        <v>61</v>
      </c>
      <c r="D29" s="380" t="str">
        <f>'Team Batting Stat'!C41</f>
        <v xml:space="preserve"> Paul Yoo</v>
      </c>
      <c r="E29" s="380" t="str">
        <f>'Team Batting Stat'!D41</f>
        <v>유영민</v>
      </c>
      <c r="F29" s="380">
        <f>'Team Batting Stat'!E41</f>
        <v>4</v>
      </c>
      <c r="G29" s="380">
        <f>'Team Batting Stat'!F41</f>
        <v>15</v>
      </c>
      <c r="H29" s="380">
        <f>'Team Batting Stat'!G41</f>
        <v>13</v>
      </c>
      <c r="I29" s="380">
        <f>'Team Batting Stat'!H41</f>
        <v>5</v>
      </c>
      <c r="J29" s="380">
        <f>'Team Batting Stat'!I41</f>
        <v>3</v>
      </c>
      <c r="K29" s="380">
        <f>'Team Batting Stat'!J41</f>
        <v>2</v>
      </c>
      <c r="L29" s="380">
        <f>'Team Batting Stat'!K41</f>
        <v>1</v>
      </c>
      <c r="M29" s="380">
        <f>'Team Batting Stat'!L41</f>
        <v>0</v>
      </c>
      <c r="N29" s="380">
        <f>'Team Batting Stat'!M41</f>
        <v>0</v>
      </c>
      <c r="O29" s="380">
        <f>'Team Batting Stat'!N41</f>
        <v>0</v>
      </c>
      <c r="P29" s="380">
        <f>'Team Batting Stat'!O41</f>
        <v>0.23100000000000001</v>
      </c>
      <c r="Q29" s="380">
        <f>'Team Batting Stat'!P41</f>
        <v>2</v>
      </c>
      <c r="R29" s="380">
        <f>'Team Batting Stat'!Q41</f>
        <v>3</v>
      </c>
      <c r="S29" s="380">
        <f>'Team Batting Stat'!R41</f>
        <v>0</v>
      </c>
      <c r="T29" s="380">
        <f>'Team Batting Stat'!S41</f>
        <v>6</v>
      </c>
      <c r="U29" s="380">
        <f>'Team Batting Stat'!T41</f>
        <v>0</v>
      </c>
      <c r="V29" s="380">
        <f>'Team Batting Stat'!U41</f>
        <v>0</v>
      </c>
      <c r="W29" s="381">
        <f>'Team Batting Stat'!V41</f>
        <v>0.33300000000000002</v>
      </c>
      <c r="X29" s="381">
        <f>'Team Batting Stat'!W41</f>
        <v>0.308</v>
      </c>
      <c r="Y29" s="381">
        <f>'Team Batting Stat'!X41</f>
        <v>0.64100000000000001</v>
      </c>
      <c r="Z29" s="381">
        <f>'Team Batting Stat'!Y41</f>
        <v>0.16700000000000001</v>
      </c>
    </row>
    <row r="30" spans="2:26" ht="18.75" x14ac:dyDescent="0.25">
      <c r="B30" s="543" t="s">
        <v>15</v>
      </c>
      <c r="C30" s="380">
        <f>'Team Batting Stat'!B43</f>
        <v>8</v>
      </c>
      <c r="D30" s="380" t="str">
        <f>'Team Batting Stat'!C43</f>
        <v xml:space="preserve"> Chris Yee</v>
      </c>
      <c r="E30" s="380" t="str">
        <f>'Team Batting Stat'!D43</f>
        <v>크리스 이</v>
      </c>
      <c r="F30" s="380">
        <f>'Team Batting Stat'!E43</f>
        <v>4</v>
      </c>
      <c r="G30" s="380">
        <f>'Team Batting Stat'!F43</f>
        <v>16</v>
      </c>
      <c r="H30" s="380">
        <f>'Team Batting Stat'!G43</f>
        <v>12</v>
      </c>
      <c r="I30" s="380">
        <f>'Team Batting Stat'!H43</f>
        <v>4</v>
      </c>
      <c r="J30" s="380">
        <f>'Team Batting Stat'!I43</f>
        <v>2</v>
      </c>
      <c r="K30" s="380">
        <f>'Team Batting Stat'!J43</f>
        <v>2</v>
      </c>
      <c r="L30" s="380">
        <f>'Team Batting Stat'!K43</f>
        <v>0</v>
      </c>
      <c r="M30" s="380">
        <f>'Team Batting Stat'!L43</f>
        <v>0</v>
      </c>
      <c r="N30" s="380">
        <f>'Team Batting Stat'!M43</f>
        <v>0</v>
      </c>
      <c r="O30" s="380">
        <f>'Team Batting Stat'!N43</f>
        <v>3</v>
      </c>
      <c r="P30" s="380">
        <f>'Team Batting Stat'!O43</f>
        <v>0.16700000000000001</v>
      </c>
      <c r="Q30" s="380">
        <f>'Team Batting Stat'!P43</f>
        <v>4</v>
      </c>
      <c r="R30" s="380">
        <f>'Team Batting Stat'!Q43</f>
        <v>0</v>
      </c>
      <c r="S30" s="380">
        <f>'Team Batting Stat'!R43</f>
        <v>0</v>
      </c>
      <c r="T30" s="380">
        <f>'Team Batting Stat'!S43</f>
        <v>2</v>
      </c>
      <c r="U30" s="380">
        <f>'Team Batting Stat'!T43</f>
        <v>0</v>
      </c>
      <c r="V30" s="380">
        <f>'Team Batting Stat'!U43</f>
        <v>0</v>
      </c>
      <c r="W30" s="381">
        <f>'Team Batting Stat'!V43</f>
        <v>0.375</v>
      </c>
      <c r="X30" s="381">
        <f>'Team Batting Stat'!W43</f>
        <v>0.16700000000000001</v>
      </c>
      <c r="Y30" s="381">
        <f>'Team Batting Stat'!X43</f>
        <v>0.54200000000000004</v>
      </c>
      <c r="Z30" s="381">
        <f>'Team Batting Stat'!Y43</f>
        <v>0.222</v>
      </c>
    </row>
    <row r="31" spans="2:26" ht="18.75" x14ac:dyDescent="0.25">
      <c r="B31" s="543" t="s">
        <v>15</v>
      </c>
      <c r="C31" s="380">
        <f>'Team Batting Stat'!B44</f>
        <v>49</v>
      </c>
      <c r="D31" s="380" t="str">
        <f>'Team Batting Stat'!C44</f>
        <v xml:space="preserve"> Jihoon Park</v>
      </c>
      <c r="E31" s="380" t="str">
        <f>'Team Batting Stat'!D44</f>
        <v>박지훈</v>
      </c>
      <c r="F31" s="380">
        <f>'Team Batting Stat'!E44</f>
        <v>5</v>
      </c>
      <c r="G31" s="380">
        <f>'Team Batting Stat'!F44</f>
        <v>14</v>
      </c>
      <c r="H31" s="380">
        <f>'Team Batting Stat'!G44</f>
        <v>12</v>
      </c>
      <c r="I31" s="380">
        <f>'Team Batting Stat'!H44</f>
        <v>4</v>
      </c>
      <c r="J31" s="380">
        <f>'Team Batting Stat'!I44</f>
        <v>2</v>
      </c>
      <c r="K31" s="380">
        <f>'Team Batting Stat'!J44</f>
        <v>2</v>
      </c>
      <c r="L31" s="380">
        <f>'Team Batting Stat'!K44</f>
        <v>0</v>
      </c>
      <c r="M31" s="380">
        <f>'Team Batting Stat'!L44</f>
        <v>0</v>
      </c>
      <c r="N31" s="380">
        <f>'Team Batting Stat'!M44</f>
        <v>0</v>
      </c>
      <c r="O31" s="380">
        <f>'Team Batting Stat'!N44</f>
        <v>0</v>
      </c>
      <c r="P31" s="380">
        <f>'Team Batting Stat'!O44</f>
        <v>0.16700000000000001</v>
      </c>
      <c r="Q31" s="380">
        <f>'Team Batting Stat'!P44</f>
        <v>2</v>
      </c>
      <c r="R31" s="380">
        <f>'Team Batting Stat'!Q44</f>
        <v>3</v>
      </c>
      <c r="S31" s="380">
        <f>'Team Batting Stat'!R44</f>
        <v>0</v>
      </c>
      <c r="T31" s="380">
        <f>'Team Batting Stat'!S44</f>
        <v>3</v>
      </c>
      <c r="U31" s="380">
        <f>'Team Batting Stat'!T44</f>
        <v>0</v>
      </c>
      <c r="V31" s="380">
        <f>'Team Batting Stat'!U44</f>
        <v>0</v>
      </c>
      <c r="W31" s="381">
        <f>'Team Batting Stat'!V44</f>
        <v>0.28599999999999998</v>
      </c>
      <c r="X31" s="381">
        <f>'Team Batting Stat'!W44</f>
        <v>0.16700000000000001</v>
      </c>
      <c r="Y31" s="381">
        <f>'Team Batting Stat'!X44</f>
        <v>0.45200000000000001</v>
      </c>
      <c r="Z31" s="381">
        <f>'Team Batting Stat'!Y44</f>
        <v>0.125</v>
      </c>
    </row>
    <row r="32" spans="2:26" ht="18.75" x14ac:dyDescent="0.25">
      <c r="B32" s="543" t="s">
        <v>15</v>
      </c>
      <c r="C32" s="380">
        <f>'Team Batting Stat'!B33</f>
        <v>7</v>
      </c>
      <c r="D32" s="380" t="str">
        <f>'Team Batting Stat'!C33</f>
        <v xml:space="preserve"> David Hwang</v>
      </c>
      <c r="E32" s="380" t="str">
        <f>'Team Batting Stat'!D33</f>
        <v>황득기</v>
      </c>
      <c r="F32" s="380">
        <f>'Team Batting Stat'!E33</f>
        <v>5</v>
      </c>
      <c r="G32" s="380">
        <f>'Team Batting Stat'!F33</f>
        <v>26</v>
      </c>
      <c r="H32" s="380">
        <f>'Team Batting Stat'!G33</f>
        <v>25</v>
      </c>
      <c r="I32" s="380">
        <f>'Team Batting Stat'!H33</f>
        <v>8</v>
      </c>
      <c r="J32" s="380">
        <f>'Team Batting Stat'!I33</f>
        <v>12</v>
      </c>
      <c r="K32" s="380">
        <f>'Team Batting Stat'!J33</f>
        <v>10</v>
      </c>
      <c r="L32" s="380">
        <f>'Team Batting Stat'!K33</f>
        <v>2</v>
      </c>
      <c r="M32" s="380">
        <f>'Team Batting Stat'!L33</f>
        <v>0</v>
      </c>
      <c r="N32" s="380">
        <f>'Team Batting Stat'!M33</f>
        <v>0</v>
      </c>
      <c r="O32" s="380">
        <f>'Team Batting Stat'!N33</f>
        <v>16</v>
      </c>
      <c r="P32" s="381">
        <f>'Team Batting Stat'!O33</f>
        <v>0.48</v>
      </c>
      <c r="Q32" s="380">
        <f>'Team Batting Stat'!P33</f>
        <v>1</v>
      </c>
      <c r="R32" s="380">
        <f>'Team Batting Stat'!Q33</f>
        <v>1</v>
      </c>
      <c r="S32" s="380">
        <f>'Team Batting Stat'!R33</f>
        <v>0</v>
      </c>
      <c r="T32" s="380">
        <f>'Team Batting Stat'!S33</f>
        <v>8</v>
      </c>
      <c r="U32" s="380">
        <f>'Team Batting Stat'!T33</f>
        <v>0</v>
      </c>
      <c r="V32" s="380">
        <f>'Team Batting Stat'!U33</f>
        <v>0</v>
      </c>
      <c r="W32" s="381">
        <f>'Team Batting Stat'!V33</f>
        <v>0.5</v>
      </c>
      <c r="X32" s="381">
        <f>'Team Batting Stat'!W33</f>
        <v>0.56000000000000005</v>
      </c>
      <c r="Y32" s="381">
        <f>'Team Batting Stat'!X33</f>
        <v>1.06</v>
      </c>
      <c r="Z32" s="381">
        <f>'Team Batting Stat'!Y33</f>
        <v>0.68799999999999994</v>
      </c>
    </row>
    <row r="33" spans="2:26" ht="18.75" x14ac:dyDescent="0.25">
      <c r="B33" s="543" t="s">
        <v>15</v>
      </c>
      <c r="C33" s="380">
        <f>'Team Batting Stat'!B39</f>
        <v>45</v>
      </c>
      <c r="D33" s="380" t="str">
        <f>'Team Batting Stat'!C39</f>
        <v xml:space="preserve"> Taegon Cha</v>
      </c>
      <c r="E33" s="380" t="str">
        <f>'Team Batting Stat'!D39</f>
        <v>차태곤</v>
      </c>
      <c r="F33" s="380">
        <f>'Team Batting Stat'!E39</f>
        <v>5</v>
      </c>
      <c r="G33" s="380">
        <f>'Team Batting Stat'!F39</f>
        <v>25</v>
      </c>
      <c r="H33" s="380">
        <f>'Team Batting Stat'!G39</f>
        <v>22</v>
      </c>
      <c r="I33" s="380">
        <f>'Team Batting Stat'!H39</f>
        <v>6</v>
      </c>
      <c r="J33" s="380">
        <f>'Team Batting Stat'!I39</f>
        <v>7</v>
      </c>
      <c r="K33" s="380">
        <f>'Team Batting Stat'!J39</f>
        <v>3</v>
      </c>
      <c r="L33" s="380">
        <f>'Team Batting Stat'!K39</f>
        <v>4</v>
      </c>
      <c r="M33" s="380">
        <f>'Team Batting Stat'!L39</f>
        <v>0</v>
      </c>
      <c r="N33" s="380">
        <f>'Team Batting Stat'!M39</f>
        <v>0</v>
      </c>
      <c r="O33" s="380">
        <f>'Team Batting Stat'!N39</f>
        <v>5</v>
      </c>
      <c r="P33" s="381">
        <f>'Team Batting Stat'!O39</f>
        <v>0.318</v>
      </c>
      <c r="Q33" s="380">
        <f>'Team Batting Stat'!P39</f>
        <v>3</v>
      </c>
      <c r="R33" s="380">
        <f>'Team Batting Stat'!Q39</f>
        <v>1</v>
      </c>
      <c r="S33" s="380">
        <f>'Team Batting Stat'!R39</f>
        <v>0</v>
      </c>
      <c r="T33" s="380">
        <f>'Team Batting Stat'!S39</f>
        <v>5</v>
      </c>
      <c r="U33" s="380">
        <f>'Team Batting Stat'!T39</f>
        <v>0</v>
      </c>
      <c r="V33" s="380">
        <f>'Team Batting Stat'!U39</f>
        <v>0</v>
      </c>
      <c r="W33" s="381">
        <f>'Team Batting Stat'!V39</f>
        <v>0.4</v>
      </c>
      <c r="X33" s="381">
        <f>'Team Batting Stat'!W39</f>
        <v>0.5</v>
      </c>
      <c r="Y33" s="381">
        <f>'Team Batting Stat'!X39</f>
        <v>0.9</v>
      </c>
      <c r="Z33" s="381">
        <f>'Team Batting Stat'!Y39</f>
        <v>0.313</v>
      </c>
    </row>
    <row r="34" spans="2:26" ht="18.75" x14ac:dyDescent="0.25">
      <c r="B34" s="543" t="s">
        <v>15</v>
      </c>
      <c r="C34" s="380">
        <f>'Team Batting Stat'!B37</f>
        <v>36</v>
      </c>
      <c r="D34" s="380" t="str">
        <f>'Team Batting Stat'!C37</f>
        <v xml:space="preserve"> Yami matsusaka</v>
      </c>
      <c r="E34" s="380" t="str">
        <f>'Team Batting Stat'!D37</f>
        <v>야미</v>
      </c>
      <c r="F34" s="380">
        <f>'Team Batting Stat'!E37</f>
        <v>5</v>
      </c>
      <c r="G34" s="380">
        <f>'Team Batting Stat'!F37</f>
        <v>23</v>
      </c>
      <c r="H34" s="380">
        <f>'Team Batting Stat'!G37</f>
        <v>22</v>
      </c>
      <c r="I34" s="380">
        <f>'Team Batting Stat'!H37</f>
        <v>3</v>
      </c>
      <c r="J34" s="380">
        <f>'Team Batting Stat'!I37</f>
        <v>9</v>
      </c>
      <c r="K34" s="380">
        <f>'Team Batting Stat'!J37</f>
        <v>9</v>
      </c>
      <c r="L34" s="380">
        <f>'Team Batting Stat'!K37</f>
        <v>0</v>
      </c>
      <c r="M34" s="380">
        <f>'Team Batting Stat'!L37</f>
        <v>0</v>
      </c>
      <c r="N34" s="380">
        <f>'Team Batting Stat'!M37</f>
        <v>0</v>
      </c>
      <c r="O34" s="380">
        <f>'Team Batting Stat'!N37</f>
        <v>6</v>
      </c>
      <c r="P34" s="381">
        <f>'Team Batting Stat'!O37</f>
        <v>0.40899999999999997</v>
      </c>
      <c r="Q34" s="380">
        <f>'Team Batting Stat'!P37</f>
        <v>1</v>
      </c>
      <c r="R34" s="380">
        <f>'Team Batting Stat'!Q37</f>
        <v>4</v>
      </c>
      <c r="S34" s="380">
        <f>'Team Batting Stat'!R37</f>
        <v>0</v>
      </c>
      <c r="T34" s="380">
        <f>'Team Batting Stat'!S37</f>
        <v>8</v>
      </c>
      <c r="U34" s="380">
        <f>'Team Batting Stat'!T37</f>
        <v>0</v>
      </c>
      <c r="V34" s="380">
        <f>'Team Batting Stat'!U37</f>
        <v>0</v>
      </c>
      <c r="W34" s="381">
        <f>'Team Batting Stat'!V37</f>
        <v>0.435</v>
      </c>
      <c r="X34" s="381">
        <f>'Team Batting Stat'!W37</f>
        <v>0.40899999999999997</v>
      </c>
      <c r="Y34" s="381">
        <f>'Team Batting Stat'!X37</f>
        <v>0.84399999999999997</v>
      </c>
      <c r="Z34" s="381">
        <f>'Team Batting Stat'!Y37</f>
        <v>0.46700000000000003</v>
      </c>
    </row>
    <row r="35" spans="2:26" ht="18.75" x14ac:dyDescent="0.25">
      <c r="B35" s="543" t="s">
        <v>15</v>
      </c>
      <c r="C35" s="380">
        <f>'Team Batting Stat'!B38</f>
        <v>4</v>
      </c>
      <c r="D35" s="380" t="str">
        <f>'Team Batting Stat'!C38</f>
        <v xml:space="preserve"> Sean Park</v>
      </c>
      <c r="E35" s="380" t="str">
        <f>'Team Batting Stat'!D38</f>
        <v>박영선</v>
      </c>
      <c r="F35" s="380">
        <f>'Team Batting Stat'!E38</f>
        <v>5</v>
      </c>
      <c r="G35" s="380">
        <f>'Team Batting Stat'!F38</f>
        <v>26</v>
      </c>
      <c r="H35" s="380">
        <f>'Team Batting Stat'!G38</f>
        <v>18</v>
      </c>
      <c r="I35" s="380">
        <f>'Team Batting Stat'!H38</f>
        <v>7</v>
      </c>
      <c r="J35" s="380">
        <f>'Team Batting Stat'!I38</f>
        <v>6</v>
      </c>
      <c r="K35" s="380">
        <f>'Team Batting Stat'!J38</f>
        <v>6</v>
      </c>
      <c r="L35" s="380">
        <f>'Team Batting Stat'!K38</f>
        <v>0</v>
      </c>
      <c r="M35" s="380">
        <f>'Team Batting Stat'!L38</f>
        <v>0</v>
      </c>
      <c r="N35" s="380">
        <f>'Team Batting Stat'!M38</f>
        <v>0</v>
      </c>
      <c r="O35" s="380">
        <f>'Team Batting Stat'!N38</f>
        <v>7</v>
      </c>
      <c r="P35" s="381">
        <f>'Team Batting Stat'!O38</f>
        <v>0.33300000000000002</v>
      </c>
      <c r="Q35" s="380">
        <f>'Team Batting Stat'!P38</f>
        <v>7</v>
      </c>
      <c r="R35" s="380">
        <f>'Team Batting Stat'!Q38</f>
        <v>1</v>
      </c>
      <c r="S35" s="380">
        <f>'Team Batting Stat'!R38</f>
        <v>0</v>
      </c>
      <c r="T35" s="380">
        <f>'Team Batting Stat'!S38</f>
        <v>4</v>
      </c>
      <c r="U35" s="380">
        <f>'Team Batting Stat'!T38</f>
        <v>0</v>
      </c>
      <c r="V35" s="380">
        <f>'Team Batting Stat'!U38</f>
        <v>1</v>
      </c>
      <c r="W35" s="381">
        <f>'Team Batting Stat'!V38</f>
        <v>0.5</v>
      </c>
      <c r="X35" s="381">
        <f>'Team Batting Stat'!W38</f>
        <v>0.33300000000000002</v>
      </c>
      <c r="Y35" s="381">
        <f>'Team Batting Stat'!X38</f>
        <v>0.83299999999999996</v>
      </c>
      <c r="Z35" s="381">
        <f>'Team Batting Stat'!Y38</f>
        <v>0.375</v>
      </c>
    </row>
    <row r="36" spans="2:26" ht="18.75" x14ac:dyDescent="0.25">
      <c r="B36" s="543" t="s">
        <v>15</v>
      </c>
      <c r="C36" s="380">
        <f>'Team Batting Stat'!B42</f>
        <v>1</v>
      </c>
      <c r="D36" s="380" t="str">
        <f>'Team Batting Stat'!C42</f>
        <v xml:space="preserve"> Andy Hwang</v>
      </c>
      <c r="E36" s="380" t="str">
        <f>'Team Batting Stat'!D42</f>
        <v>황승현</v>
      </c>
      <c r="F36" s="380">
        <f>'Team Batting Stat'!E42</f>
        <v>5</v>
      </c>
      <c r="G36" s="380">
        <f>'Team Batting Stat'!F42</f>
        <v>27</v>
      </c>
      <c r="H36" s="380">
        <f>'Team Batting Stat'!G42</f>
        <v>20</v>
      </c>
      <c r="I36" s="380">
        <f>'Team Batting Stat'!H42</f>
        <v>10</v>
      </c>
      <c r="J36" s="380">
        <f>'Team Batting Stat'!I42</f>
        <v>4</v>
      </c>
      <c r="K36" s="380">
        <f>'Team Batting Stat'!J42</f>
        <v>4</v>
      </c>
      <c r="L36" s="380">
        <f>'Team Batting Stat'!K42</f>
        <v>0</v>
      </c>
      <c r="M36" s="380">
        <f>'Team Batting Stat'!L42</f>
        <v>0</v>
      </c>
      <c r="N36" s="380">
        <f>'Team Batting Stat'!M42</f>
        <v>0</v>
      </c>
      <c r="O36" s="380">
        <f>'Team Batting Stat'!N42</f>
        <v>4</v>
      </c>
      <c r="P36" s="381">
        <f>'Team Batting Stat'!O42</f>
        <v>0.2</v>
      </c>
      <c r="Q36" s="380">
        <f>'Team Batting Stat'!P42</f>
        <v>5</v>
      </c>
      <c r="R36" s="380">
        <f>'Team Batting Stat'!Q42</f>
        <v>5</v>
      </c>
      <c r="S36" s="380">
        <f>'Team Batting Stat'!R42</f>
        <v>1</v>
      </c>
      <c r="T36" s="380">
        <f>'Team Batting Stat'!S42</f>
        <v>4</v>
      </c>
      <c r="U36" s="380">
        <f>'Team Batting Stat'!T42</f>
        <v>0</v>
      </c>
      <c r="V36" s="380">
        <f>'Team Batting Stat'!U42</f>
        <v>1</v>
      </c>
      <c r="W36" s="381">
        <f>'Team Batting Stat'!V42</f>
        <v>0.37</v>
      </c>
      <c r="X36" s="381">
        <f>'Team Batting Stat'!W42</f>
        <v>0.2</v>
      </c>
      <c r="Y36" s="381">
        <f>'Team Batting Stat'!X42</f>
        <v>0.56999999999999995</v>
      </c>
      <c r="Z36" s="381">
        <f>'Team Batting Stat'!Y42</f>
        <v>0.25</v>
      </c>
    </row>
    <row r="37" spans="2:26" ht="18.75" x14ac:dyDescent="0.25">
      <c r="B37" s="543" t="s">
        <v>17</v>
      </c>
      <c r="C37" s="380">
        <f>'Team Batting Stat'!B54</f>
        <v>29</v>
      </c>
      <c r="D37" s="380" t="str">
        <f>'Team Batting Stat'!C54</f>
        <v xml:space="preserve"> Dennis Choi</v>
      </c>
      <c r="E37" s="380" t="str">
        <f>'Team Batting Stat'!D54</f>
        <v>최경호</v>
      </c>
      <c r="F37" s="380">
        <f>'Team Batting Stat'!E54</f>
        <v>6</v>
      </c>
      <c r="G37" s="380">
        <f>'Team Batting Stat'!F54</f>
        <v>27</v>
      </c>
      <c r="H37" s="380">
        <f>'Team Batting Stat'!G54</f>
        <v>20</v>
      </c>
      <c r="I37" s="380">
        <f>'Team Batting Stat'!H54</f>
        <v>9</v>
      </c>
      <c r="J37" s="380">
        <f>'Team Batting Stat'!I54</f>
        <v>10</v>
      </c>
      <c r="K37" s="380">
        <f>'Team Batting Stat'!J54</f>
        <v>7</v>
      </c>
      <c r="L37" s="380">
        <f>'Team Batting Stat'!K54</f>
        <v>3</v>
      </c>
      <c r="M37" s="380">
        <f>'Team Batting Stat'!L54</f>
        <v>0</v>
      </c>
      <c r="N37" s="380">
        <f>'Team Batting Stat'!M54</f>
        <v>0</v>
      </c>
      <c r="O37" s="380">
        <f>'Team Batting Stat'!N54</f>
        <v>6</v>
      </c>
      <c r="P37" s="381">
        <f>'Team Batting Stat'!O54</f>
        <v>0.5</v>
      </c>
      <c r="Q37" s="380">
        <f>'Team Batting Stat'!P54</f>
        <v>4</v>
      </c>
      <c r="R37" s="380">
        <f>'Team Batting Stat'!Q54</f>
        <v>5</v>
      </c>
      <c r="S37" s="380">
        <f>'Team Batting Stat'!R54</f>
        <v>2</v>
      </c>
      <c r="T37" s="380">
        <f>'Team Batting Stat'!S54</f>
        <v>6</v>
      </c>
      <c r="U37" s="380">
        <f>'Team Batting Stat'!T54</f>
        <v>0</v>
      </c>
      <c r="V37" s="380">
        <f>'Team Batting Stat'!U54</f>
        <v>1</v>
      </c>
      <c r="W37" s="381">
        <f>'Team Batting Stat'!V54</f>
        <v>0.59299999999999997</v>
      </c>
      <c r="X37" s="381">
        <f>'Team Batting Stat'!W54</f>
        <v>0.65</v>
      </c>
      <c r="Y37" s="381">
        <f>'Team Batting Stat'!X54</f>
        <v>1.2430000000000001</v>
      </c>
      <c r="Z37" s="381">
        <f>'Team Batting Stat'!Y54</f>
        <v>0.36399999999999999</v>
      </c>
    </row>
    <row r="38" spans="2:26" ht="18.75" x14ac:dyDescent="0.25">
      <c r="B38" s="543" t="s">
        <v>17</v>
      </c>
      <c r="C38" s="380">
        <f>'Team Batting Stat'!B53</f>
        <v>4</v>
      </c>
      <c r="D38" s="380" t="str">
        <f>'Team Batting Stat'!C53</f>
        <v xml:space="preserve"> Youngki Park</v>
      </c>
      <c r="E38" s="380" t="str">
        <f>'Team Batting Stat'!D53</f>
        <v>박영기</v>
      </c>
      <c r="F38" s="380">
        <f>'Team Batting Stat'!E53</f>
        <v>5</v>
      </c>
      <c r="G38" s="380">
        <f>'Team Batting Stat'!F53</f>
        <v>21</v>
      </c>
      <c r="H38" s="380">
        <f>'Team Batting Stat'!G53</f>
        <v>18</v>
      </c>
      <c r="I38" s="380">
        <f>'Team Batting Stat'!H53</f>
        <v>9</v>
      </c>
      <c r="J38" s="380">
        <f>'Team Batting Stat'!I53</f>
        <v>9</v>
      </c>
      <c r="K38" s="380">
        <f>'Team Batting Stat'!J53</f>
        <v>7</v>
      </c>
      <c r="L38" s="380">
        <f>'Team Batting Stat'!K53</f>
        <v>2</v>
      </c>
      <c r="M38" s="380">
        <f>'Team Batting Stat'!L53</f>
        <v>0</v>
      </c>
      <c r="N38" s="380">
        <f>'Team Batting Stat'!M53</f>
        <v>0</v>
      </c>
      <c r="O38" s="380">
        <f>'Team Batting Stat'!N53</f>
        <v>8</v>
      </c>
      <c r="P38" s="381">
        <f>'Team Batting Stat'!O53</f>
        <v>0.5</v>
      </c>
      <c r="Q38" s="380">
        <f>'Team Batting Stat'!P53</f>
        <v>2</v>
      </c>
      <c r="R38" s="380">
        <f>'Team Batting Stat'!Q53</f>
        <v>1</v>
      </c>
      <c r="S38" s="380">
        <f>'Team Batting Stat'!R53</f>
        <v>1</v>
      </c>
      <c r="T38" s="380">
        <f>'Team Batting Stat'!S53</f>
        <v>4</v>
      </c>
      <c r="U38" s="380">
        <f>'Team Batting Stat'!T53</f>
        <v>0</v>
      </c>
      <c r="V38" s="380">
        <f>'Team Batting Stat'!U53</f>
        <v>0</v>
      </c>
      <c r="W38" s="381">
        <f>'Team Batting Stat'!V53</f>
        <v>0.57099999999999995</v>
      </c>
      <c r="X38" s="381">
        <f>'Team Batting Stat'!W53</f>
        <v>0.61099999999999999</v>
      </c>
      <c r="Y38" s="381">
        <f>'Team Batting Stat'!X53</f>
        <v>1.1830000000000001</v>
      </c>
      <c r="Z38" s="381">
        <f>'Team Batting Stat'!Y53</f>
        <v>0.55600000000000005</v>
      </c>
    </row>
    <row r="39" spans="2:26" ht="18.75" x14ac:dyDescent="0.25">
      <c r="B39" s="543" t="s">
        <v>17</v>
      </c>
      <c r="C39" s="380">
        <f>'Team Batting Stat'!B55</f>
        <v>21</v>
      </c>
      <c r="D39" s="380" t="str">
        <f>'Team Batting Stat'!C55</f>
        <v xml:space="preserve"> Choonghoon Lee</v>
      </c>
      <c r="E39" s="380" t="str">
        <f>'Team Batting Stat'!D55</f>
        <v>이충훈</v>
      </c>
      <c r="F39" s="380">
        <f>'Team Batting Stat'!E55</f>
        <v>6</v>
      </c>
      <c r="G39" s="380">
        <f>'Team Batting Stat'!F55</f>
        <v>17</v>
      </c>
      <c r="H39" s="380">
        <f>'Team Batting Stat'!G55</f>
        <v>16</v>
      </c>
      <c r="I39" s="380">
        <f>'Team Batting Stat'!H55</f>
        <v>10</v>
      </c>
      <c r="J39" s="380">
        <f>'Team Batting Stat'!I55</f>
        <v>7</v>
      </c>
      <c r="K39" s="380">
        <f>'Team Batting Stat'!J55</f>
        <v>5</v>
      </c>
      <c r="L39" s="380">
        <f>'Team Batting Stat'!K55</f>
        <v>0</v>
      </c>
      <c r="M39" s="380">
        <f>'Team Batting Stat'!L55</f>
        <v>2</v>
      </c>
      <c r="N39" s="380">
        <f>'Team Batting Stat'!M55</f>
        <v>0</v>
      </c>
      <c r="O39" s="380">
        <f>'Team Batting Stat'!N55</f>
        <v>6</v>
      </c>
      <c r="P39" s="380">
        <f>'Team Batting Stat'!O55</f>
        <v>0.438</v>
      </c>
      <c r="Q39" s="380">
        <f>'Team Batting Stat'!P55</f>
        <v>1</v>
      </c>
      <c r="R39" s="380">
        <f>'Team Batting Stat'!Q55</f>
        <v>2</v>
      </c>
      <c r="S39" s="380">
        <f>'Team Batting Stat'!R55</f>
        <v>0</v>
      </c>
      <c r="T39" s="380">
        <f>'Team Batting Stat'!S55</f>
        <v>7</v>
      </c>
      <c r="U39" s="380">
        <f>'Team Batting Stat'!T55</f>
        <v>0</v>
      </c>
      <c r="V39" s="380">
        <f>'Team Batting Stat'!U55</f>
        <v>0</v>
      </c>
      <c r="W39" s="381">
        <f>'Team Batting Stat'!V55</f>
        <v>0.47099999999999997</v>
      </c>
      <c r="X39" s="381">
        <f>'Team Batting Stat'!W55</f>
        <v>0.68799999999999994</v>
      </c>
      <c r="Y39" s="381">
        <f>'Team Batting Stat'!X55</f>
        <v>1.1579999999999999</v>
      </c>
      <c r="Z39" s="381">
        <f>'Team Batting Stat'!Y55</f>
        <v>0.33300000000000002</v>
      </c>
    </row>
    <row r="40" spans="2:26" ht="18.75" x14ac:dyDescent="0.25">
      <c r="B40" s="543" t="s">
        <v>17</v>
      </c>
      <c r="C40" s="380">
        <f>'Team Batting Stat'!B57</f>
        <v>45</v>
      </c>
      <c r="D40" s="380" t="str">
        <f>'Team Batting Stat'!C57</f>
        <v xml:space="preserve"> Seongjin Kwon</v>
      </c>
      <c r="E40" s="380" t="str">
        <f>'Team Batting Stat'!D57</f>
        <v>권성진</v>
      </c>
      <c r="F40" s="380">
        <f>'Team Batting Stat'!E57</f>
        <v>5</v>
      </c>
      <c r="G40" s="380">
        <f>'Team Batting Stat'!F57</f>
        <v>16</v>
      </c>
      <c r="H40" s="380">
        <f>'Team Batting Stat'!G57</f>
        <v>12</v>
      </c>
      <c r="I40" s="380">
        <f>'Team Batting Stat'!H57</f>
        <v>5</v>
      </c>
      <c r="J40" s="380">
        <f>'Team Batting Stat'!I57</f>
        <v>5</v>
      </c>
      <c r="K40" s="380">
        <f>'Team Batting Stat'!J57</f>
        <v>5</v>
      </c>
      <c r="L40" s="380">
        <f>'Team Batting Stat'!K57</f>
        <v>0</v>
      </c>
      <c r="M40" s="380">
        <f>'Team Batting Stat'!L57</f>
        <v>0</v>
      </c>
      <c r="N40" s="380">
        <f>'Team Batting Stat'!M57</f>
        <v>0</v>
      </c>
      <c r="O40" s="380">
        <f>'Team Batting Stat'!N57</f>
        <v>3</v>
      </c>
      <c r="P40" s="380">
        <f>'Team Batting Stat'!O57</f>
        <v>0.41699999999999998</v>
      </c>
      <c r="Q40" s="380">
        <f>'Team Batting Stat'!P57</f>
        <v>2</v>
      </c>
      <c r="R40" s="380">
        <f>'Team Batting Stat'!Q57</f>
        <v>1</v>
      </c>
      <c r="S40" s="380">
        <f>'Team Batting Stat'!R57</f>
        <v>2</v>
      </c>
      <c r="T40" s="380">
        <f>'Team Batting Stat'!S57</f>
        <v>3</v>
      </c>
      <c r="U40" s="380">
        <f>'Team Batting Stat'!T57</f>
        <v>1</v>
      </c>
      <c r="V40" s="380">
        <f>'Team Batting Stat'!U57</f>
        <v>0</v>
      </c>
      <c r="W40" s="381">
        <f>'Team Batting Stat'!V57</f>
        <v>0.56299999999999994</v>
      </c>
      <c r="X40" s="381">
        <f>'Team Batting Stat'!W57</f>
        <v>0.41699999999999998</v>
      </c>
      <c r="Y40" s="381">
        <f>'Team Batting Stat'!X57</f>
        <v>0.97899999999999998</v>
      </c>
      <c r="Z40" s="381">
        <f>'Team Batting Stat'!Y57</f>
        <v>0.28599999999999998</v>
      </c>
    </row>
    <row r="41" spans="2:26" ht="18.75" x14ac:dyDescent="0.25">
      <c r="B41" s="543" t="s">
        <v>17</v>
      </c>
      <c r="C41" s="380">
        <f>'Team Batting Stat'!B56</f>
        <v>8</v>
      </c>
      <c r="D41" s="380" t="str">
        <f>'Team Batting Stat'!C56</f>
        <v xml:space="preserve"> Scott Noh</v>
      </c>
      <c r="E41" s="380" t="str">
        <f>'Team Batting Stat'!D56</f>
        <v>노승혁</v>
      </c>
      <c r="F41" s="380">
        <f>'Team Batting Stat'!E56</f>
        <v>6</v>
      </c>
      <c r="G41" s="380">
        <f>'Team Batting Stat'!F56</f>
        <v>24</v>
      </c>
      <c r="H41" s="380">
        <f>'Team Batting Stat'!G56</f>
        <v>19</v>
      </c>
      <c r="I41" s="380">
        <f>'Team Batting Stat'!H56</f>
        <v>9</v>
      </c>
      <c r="J41" s="380">
        <f>'Team Batting Stat'!I56</f>
        <v>8</v>
      </c>
      <c r="K41" s="380">
        <f>'Team Batting Stat'!J56</f>
        <v>5</v>
      </c>
      <c r="L41" s="380">
        <f>'Team Batting Stat'!K56</f>
        <v>2</v>
      </c>
      <c r="M41" s="380">
        <f>'Team Batting Stat'!L56</f>
        <v>0</v>
      </c>
      <c r="N41" s="380">
        <f>'Team Batting Stat'!M56</f>
        <v>0</v>
      </c>
      <c r="O41" s="380">
        <f>'Team Batting Stat'!N56</f>
        <v>5</v>
      </c>
      <c r="P41" s="381">
        <f>'Team Batting Stat'!O56</f>
        <v>0.42099999999999999</v>
      </c>
      <c r="Q41" s="380">
        <f>'Team Batting Stat'!P56</f>
        <v>3</v>
      </c>
      <c r="R41" s="380">
        <f>'Team Batting Stat'!Q56</f>
        <v>4</v>
      </c>
      <c r="S41" s="380">
        <f>'Team Batting Stat'!R56</f>
        <v>2</v>
      </c>
      <c r="T41" s="380">
        <f>'Team Batting Stat'!S56</f>
        <v>11</v>
      </c>
      <c r="U41" s="380">
        <f>'Team Batting Stat'!T56</f>
        <v>1</v>
      </c>
      <c r="V41" s="380">
        <f>'Team Batting Stat'!U56</f>
        <v>0</v>
      </c>
      <c r="W41" s="381">
        <f>'Team Batting Stat'!V56</f>
        <v>0.54200000000000004</v>
      </c>
      <c r="X41" s="381">
        <f>'Team Batting Stat'!W56</f>
        <v>0.52600000000000002</v>
      </c>
      <c r="Y41" s="381">
        <f>'Team Batting Stat'!X56</f>
        <v>1.0680000000000001</v>
      </c>
      <c r="Z41" s="381">
        <f>'Team Batting Stat'!Y56</f>
        <v>0.375</v>
      </c>
    </row>
    <row r="42" spans="2:26" ht="18.75" x14ac:dyDescent="0.25">
      <c r="B42" s="543" t="s">
        <v>17</v>
      </c>
      <c r="C42" s="380">
        <f>'Team Batting Stat'!B59</f>
        <v>26</v>
      </c>
      <c r="D42" s="380" t="str">
        <f>'Team Batting Stat'!C59</f>
        <v xml:space="preserve"> Jaehyun Kim</v>
      </c>
      <c r="E42" s="380" t="str">
        <f>'Team Batting Stat'!D59</f>
        <v>김재현</v>
      </c>
      <c r="F42" s="380">
        <f>'Team Batting Stat'!E59</f>
        <v>4</v>
      </c>
      <c r="G42" s="380">
        <f>'Team Batting Stat'!F59</f>
        <v>13</v>
      </c>
      <c r="H42" s="380">
        <f>'Team Batting Stat'!G59</f>
        <v>13</v>
      </c>
      <c r="I42" s="380">
        <f>'Team Batting Stat'!H59</f>
        <v>4</v>
      </c>
      <c r="J42" s="380">
        <f>'Team Batting Stat'!I59</f>
        <v>4</v>
      </c>
      <c r="K42" s="380">
        <f>'Team Batting Stat'!J59</f>
        <v>4</v>
      </c>
      <c r="L42" s="380">
        <f>'Team Batting Stat'!K59</f>
        <v>0</v>
      </c>
      <c r="M42" s="380">
        <f>'Team Batting Stat'!L59</f>
        <v>0</v>
      </c>
      <c r="N42" s="380">
        <f>'Team Batting Stat'!M59</f>
        <v>0</v>
      </c>
      <c r="O42" s="380">
        <f>'Team Batting Stat'!N59</f>
        <v>1</v>
      </c>
      <c r="P42" s="380">
        <f>'Team Batting Stat'!O59</f>
        <v>0.308</v>
      </c>
      <c r="Q42" s="380">
        <f>'Team Batting Stat'!P59</f>
        <v>0</v>
      </c>
      <c r="R42" s="380">
        <f>'Team Batting Stat'!Q59</f>
        <v>3</v>
      </c>
      <c r="S42" s="380">
        <f>'Team Batting Stat'!R59</f>
        <v>0</v>
      </c>
      <c r="T42" s="380">
        <f>'Team Batting Stat'!S59</f>
        <v>3</v>
      </c>
      <c r="U42" s="380">
        <f>'Team Batting Stat'!T59</f>
        <v>0</v>
      </c>
      <c r="V42" s="380">
        <f>'Team Batting Stat'!U59</f>
        <v>0</v>
      </c>
      <c r="W42" s="381">
        <f>'Team Batting Stat'!V59</f>
        <v>0.308</v>
      </c>
      <c r="X42" s="381">
        <f>'Team Batting Stat'!W59</f>
        <v>0.308</v>
      </c>
      <c r="Y42" s="381">
        <f>'Team Batting Stat'!X59</f>
        <v>0.61499999999999999</v>
      </c>
      <c r="Z42" s="381">
        <f>'Team Batting Stat'!Y59</f>
        <v>0.2</v>
      </c>
    </row>
    <row r="43" spans="2:26" ht="18.75" x14ac:dyDescent="0.25">
      <c r="B43" s="543" t="s">
        <v>17</v>
      </c>
      <c r="C43" s="380">
        <f>'Team Batting Stat'!B60</f>
        <v>10</v>
      </c>
      <c r="D43" s="380" t="str">
        <f>'Team Batting Stat'!C60</f>
        <v xml:space="preserve"> Jaeeun Yoo</v>
      </c>
      <c r="E43" s="380" t="str">
        <f>'Team Batting Stat'!D60</f>
        <v>유재은</v>
      </c>
      <c r="F43" s="380">
        <f>'Team Batting Stat'!E60</f>
        <v>3</v>
      </c>
      <c r="G43" s="380">
        <f>'Team Batting Stat'!F60</f>
        <v>10</v>
      </c>
      <c r="H43" s="380">
        <f>'Team Batting Stat'!G60</f>
        <v>10</v>
      </c>
      <c r="I43" s="380">
        <f>'Team Batting Stat'!H60</f>
        <v>2</v>
      </c>
      <c r="J43" s="380">
        <f>'Team Batting Stat'!I60</f>
        <v>3</v>
      </c>
      <c r="K43" s="380">
        <f>'Team Batting Stat'!J60</f>
        <v>3</v>
      </c>
      <c r="L43" s="380">
        <f>'Team Batting Stat'!K60</f>
        <v>0</v>
      </c>
      <c r="M43" s="380">
        <f>'Team Batting Stat'!L60</f>
        <v>0</v>
      </c>
      <c r="N43" s="380">
        <f>'Team Batting Stat'!M60</f>
        <v>0</v>
      </c>
      <c r="O43" s="380">
        <f>'Team Batting Stat'!N60</f>
        <v>1</v>
      </c>
      <c r="P43" s="380">
        <f>'Team Batting Stat'!O60</f>
        <v>0.3</v>
      </c>
      <c r="Q43" s="380">
        <f>'Team Batting Stat'!P60</f>
        <v>0</v>
      </c>
      <c r="R43" s="380">
        <f>'Team Batting Stat'!Q60</f>
        <v>1</v>
      </c>
      <c r="S43" s="380">
        <f>'Team Batting Stat'!R60</f>
        <v>0</v>
      </c>
      <c r="T43" s="380">
        <f>'Team Batting Stat'!S60</f>
        <v>2</v>
      </c>
      <c r="U43" s="380">
        <f>'Team Batting Stat'!T60</f>
        <v>0</v>
      </c>
      <c r="V43" s="380">
        <f>'Team Batting Stat'!U60</f>
        <v>0</v>
      </c>
      <c r="W43" s="381">
        <f>'Team Batting Stat'!V60</f>
        <v>0.3</v>
      </c>
      <c r="X43" s="381">
        <f>'Team Batting Stat'!W60</f>
        <v>0.3</v>
      </c>
      <c r="Y43" s="381">
        <f>'Team Batting Stat'!X60</f>
        <v>0.6</v>
      </c>
      <c r="Z43" s="381">
        <f>'Team Batting Stat'!Y60</f>
        <v>1</v>
      </c>
    </row>
    <row r="44" spans="2:26" ht="18.75" x14ac:dyDescent="0.25">
      <c r="B44" s="543" t="s">
        <v>17</v>
      </c>
      <c r="C44" s="380">
        <f>'Team Batting Stat'!B61</f>
        <v>17</v>
      </c>
      <c r="D44" s="380" t="str">
        <f>'Team Batting Stat'!C61</f>
        <v xml:space="preserve"> Minsoo Jung</v>
      </c>
      <c r="E44" s="380" t="str">
        <f>'Team Batting Stat'!D61</f>
        <v>정민수</v>
      </c>
      <c r="F44" s="380">
        <f>'Team Batting Stat'!E61</f>
        <v>5</v>
      </c>
      <c r="G44" s="380">
        <f>'Team Batting Stat'!F61</f>
        <v>17</v>
      </c>
      <c r="H44" s="380">
        <f>'Team Batting Stat'!G61</f>
        <v>15</v>
      </c>
      <c r="I44" s="380">
        <f>'Team Batting Stat'!H61</f>
        <v>3</v>
      </c>
      <c r="J44" s="380">
        <f>'Team Batting Stat'!I61</f>
        <v>4</v>
      </c>
      <c r="K44" s="380">
        <f>'Team Batting Stat'!J61</f>
        <v>3</v>
      </c>
      <c r="L44" s="380">
        <f>'Team Batting Stat'!K61</f>
        <v>1</v>
      </c>
      <c r="M44" s="380">
        <f>'Team Batting Stat'!L61</f>
        <v>0</v>
      </c>
      <c r="N44" s="380">
        <f>'Team Batting Stat'!M61</f>
        <v>0</v>
      </c>
      <c r="O44" s="380">
        <f>'Team Batting Stat'!N61</f>
        <v>4</v>
      </c>
      <c r="P44" s="380">
        <f>'Team Batting Stat'!O61</f>
        <v>0.26700000000000002</v>
      </c>
      <c r="Q44" s="380">
        <f>'Team Batting Stat'!P61</f>
        <v>1</v>
      </c>
      <c r="R44" s="380">
        <f>'Team Batting Stat'!Q61</f>
        <v>0</v>
      </c>
      <c r="S44" s="380">
        <f>'Team Batting Stat'!R61</f>
        <v>1</v>
      </c>
      <c r="T44" s="380">
        <f>'Team Batting Stat'!S61</f>
        <v>2</v>
      </c>
      <c r="U44" s="380">
        <f>'Team Batting Stat'!T61</f>
        <v>0</v>
      </c>
      <c r="V44" s="380">
        <f>'Team Batting Stat'!U61</f>
        <v>0</v>
      </c>
      <c r="W44" s="381">
        <f>'Team Batting Stat'!V61</f>
        <v>0.35299999999999998</v>
      </c>
      <c r="X44" s="381">
        <f>'Team Batting Stat'!W61</f>
        <v>0.33300000000000002</v>
      </c>
      <c r="Y44" s="381">
        <f>'Team Batting Stat'!X61</f>
        <v>0.68600000000000005</v>
      </c>
      <c r="Z44" s="381">
        <f>'Team Batting Stat'!Y61</f>
        <v>0.3</v>
      </c>
    </row>
    <row r="45" spans="2:26" ht="18.75" x14ac:dyDescent="0.25">
      <c r="B45" s="543" t="s">
        <v>17</v>
      </c>
      <c r="C45" s="380">
        <f>'Team Batting Stat'!B63</f>
        <v>44</v>
      </c>
      <c r="D45" s="380" t="str">
        <f>'Team Batting Stat'!C63</f>
        <v xml:space="preserve"> Sokann Ko</v>
      </c>
      <c r="E45" s="380" t="str">
        <f>'Team Batting Stat'!D63</f>
        <v>고석환</v>
      </c>
      <c r="F45" s="380">
        <f>'Team Batting Stat'!E63</f>
        <v>5</v>
      </c>
      <c r="G45" s="380">
        <f>'Team Batting Stat'!F63</f>
        <v>16</v>
      </c>
      <c r="H45" s="380">
        <f>'Team Batting Stat'!G63</f>
        <v>14</v>
      </c>
      <c r="I45" s="380">
        <f>'Team Batting Stat'!H63</f>
        <v>4</v>
      </c>
      <c r="J45" s="380">
        <f>'Team Batting Stat'!I63</f>
        <v>3</v>
      </c>
      <c r="K45" s="380">
        <f>'Team Batting Stat'!J63</f>
        <v>3</v>
      </c>
      <c r="L45" s="380">
        <f>'Team Batting Stat'!K63</f>
        <v>0</v>
      </c>
      <c r="M45" s="380">
        <f>'Team Batting Stat'!L63</f>
        <v>0</v>
      </c>
      <c r="N45" s="380">
        <f>'Team Batting Stat'!M63</f>
        <v>0</v>
      </c>
      <c r="O45" s="380">
        <f>'Team Batting Stat'!N63</f>
        <v>1</v>
      </c>
      <c r="P45" s="380">
        <f>'Team Batting Stat'!O63</f>
        <v>0.214</v>
      </c>
      <c r="Q45" s="380">
        <f>'Team Batting Stat'!P63</f>
        <v>2</v>
      </c>
      <c r="R45" s="380">
        <f>'Team Batting Stat'!Q63</f>
        <v>4</v>
      </c>
      <c r="S45" s="380">
        <f>'Team Batting Stat'!R63</f>
        <v>0</v>
      </c>
      <c r="T45" s="380">
        <f>'Team Batting Stat'!S63</f>
        <v>1</v>
      </c>
      <c r="U45" s="380">
        <f>'Team Batting Stat'!T63</f>
        <v>0</v>
      </c>
      <c r="V45" s="380">
        <f>'Team Batting Stat'!U63</f>
        <v>0</v>
      </c>
      <c r="W45" s="381">
        <f>'Team Batting Stat'!V63</f>
        <v>0.313</v>
      </c>
      <c r="X45" s="381">
        <f>'Team Batting Stat'!W63</f>
        <v>0.214</v>
      </c>
      <c r="Y45" s="381">
        <f>'Team Batting Stat'!X63</f>
        <v>0.52700000000000002</v>
      </c>
      <c r="Z45" s="381">
        <f>'Team Batting Stat'!Y63</f>
        <v>0.2</v>
      </c>
    </row>
    <row r="46" spans="2:26" ht="18.75" x14ac:dyDescent="0.25">
      <c r="B46" s="543" t="s">
        <v>17</v>
      </c>
      <c r="C46" s="380">
        <f>'Team Batting Stat'!B64</f>
        <v>5</v>
      </c>
      <c r="D46" s="380" t="str">
        <f>'Team Batting Stat'!C64</f>
        <v xml:space="preserve"> Jinwook Park</v>
      </c>
      <c r="E46" s="380" t="str">
        <f>'Team Batting Stat'!D64</f>
        <v>박진욱</v>
      </c>
      <c r="F46" s="380">
        <f>'Team Batting Stat'!E64</f>
        <v>4</v>
      </c>
      <c r="G46" s="380">
        <f>'Team Batting Stat'!F64</f>
        <v>17</v>
      </c>
      <c r="H46" s="380">
        <f>'Team Batting Stat'!G64</f>
        <v>14</v>
      </c>
      <c r="I46" s="380">
        <f>'Team Batting Stat'!H64</f>
        <v>5</v>
      </c>
      <c r="J46" s="380">
        <f>'Team Batting Stat'!I64</f>
        <v>2</v>
      </c>
      <c r="K46" s="380">
        <f>'Team Batting Stat'!J64</f>
        <v>2</v>
      </c>
      <c r="L46" s="380">
        <f>'Team Batting Stat'!K64</f>
        <v>0</v>
      </c>
      <c r="M46" s="380">
        <f>'Team Batting Stat'!L64</f>
        <v>0</v>
      </c>
      <c r="N46" s="380">
        <f>'Team Batting Stat'!M64</f>
        <v>0</v>
      </c>
      <c r="O46" s="380">
        <f>'Team Batting Stat'!N64</f>
        <v>1</v>
      </c>
      <c r="P46" s="380">
        <f>'Team Batting Stat'!O64</f>
        <v>0.14299999999999999</v>
      </c>
      <c r="Q46" s="380">
        <f>'Team Batting Stat'!P64</f>
        <v>3</v>
      </c>
      <c r="R46" s="380">
        <f>'Team Batting Stat'!Q64</f>
        <v>3</v>
      </c>
      <c r="S46" s="380">
        <f>'Team Batting Stat'!R64</f>
        <v>0</v>
      </c>
      <c r="T46" s="380">
        <f>'Team Batting Stat'!S64</f>
        <v>3</v>
      </c>
      <c r="U46" s="380">
        <f>'Team Batting Stat'!T64</f>
        <v>0</v>
      </c>
      <c r="V46" s="380">
        <f>'Team Batting Stat'!U64</f>
        <v>0</v>
      </c>
      <c r="W46" s="381">
        <f>'Team Batting Stat'!V64</f>
        <v>0.29399999999999998</v>
      </c>
      <c r="X46" s="381">
        <f>'Team Batting Stat'!W64</f>
        <v>0.14299999999999999</v>
      </c>
      <c r="Y46" s="381">
        <f>'Team Batting Stat'!X64</f>
        <v>0.437</v>
      </c>
      <c r="Z46" s="381">
        <f>'Team Batting Stat'!Y64</f>
        <v>0</v>
      </c>
    </row>
    <row r="47" spans="2:26" ht="18.75" x14ac:dyDescent="0.25">
      <c r="B47" s="543" t="s">
        <v>17</v>
      </c>
      <c r="C47" s="380">
        <f>'Team Batting Stat'!B65</f>
        <v>71</v>
      </c>
      <c r="D47" s="380" t="str">
        <f>'Team Batting Stat'!C65</f>
        <v xml:space="preserve"> Kihyun Kim</v>
      </c>
      <c r="E47" s="380" t="str">
        <f>'Team Batting Stat'!D65</f>
        <v>김기현</v>
      </c>
      <c r="F47" s="380">
        <f>'Team Batting Stat'!E65</f>
        <v>6</v>
      </c>
      <c r="G47" s="380">
        <f>'Team Batting Stat'!F65</f>
        <v>17</v>
      </c>
      <c r="H47" s="380">
        <f>'Team Batting Stat'!G65</f>
        <v>15</v>
      </c>
      <c r="I47" s="380">
        <f>'Team Batting Stat'!H65</f>
        <v>2</v>
      </c>
      <c r="J47" s="380">
        <f>'Team Batting Stat'!I65</f>
        <v>2</v>
      </c>
      <c r="K47" s="380">
        <f>'Team Batting Stat'!J65</f>
        <v>1</v>
      </c>
      <c r="L47" s="380">
        <f>'Team Batting Stat'!K65</f>
        <v>0</v>
      </c>
      <c r="M47" s="380">
        <f>'Team Batting Stat'!L65</f>
        <v>1</v>
      </c>
      <c r="N47" s="380">
        <f>'Team Batting Stat'!M65</f>
        <v>0</v>
      </c>
      <c r="O47" s="380">
        <f>'Team Batting Stat'!N65</f>
        <v>3</v>
      </c>
      <c r="P47" s="380">
        <f>'Team Batting Stat'!O65</f>
        <v>0.13300000000000001</v>
      </c>
      <c r="Q47" s="380">
        <f>'Team Batting Stat'!P65</f>
        <v>1</v>
      </c>
      <c r="R47" s="380">
        <f>'Team Batting Stat'!Q65</f>
        <v>3</v>
      </c>
      <c r="S47" s="380">
        <f>'Team Batting Stat'!R65</f>
        <v>0</v>
      </c>
      <c r="T47" s="380">
        <f>'Team Batting Stat'!S65</f>
        <v>5</v>
      </c>
      <c r="U47" s="380">
        <f>'Team Batting Stat'!T65</f>
        <v>0</v>
      </c>
      <c r="V47" s="380">
        <f>'Team Batting Stat'!U65</f>
        <v>1</v>
      </c>
      <c r="W47" s="381">
        <f>'Team Batting Stat'!V65</f>
        <v>0.17599999999999999</v>
      </c>
      <c r="X47" s="381">
        <f>'Team Batting Stat'!W65</f>
        <v>0.26700000000000002</v>
      </c>
      <c r="Y47" s="381">
        <f>'Team Batting Stat'!X65</f>
        <v>0.443</v>
      </c>
      <c r="Z47" s="381">
        <f>'Team Batting Stat'!Y65</f>
        <v>0.1</v>
      </c>
    </row>
    <row r="48" spans="2:26" ht="18.75" x14ac:dyDescent="0.25">
      <c r="B48" s="543" t="s">
        <v>17</v>
      </c>
      <c r="C48" s="380">
        <f>'Team Batting Stat'!B66</f>
        <v>7</v>
      </c>
      <c r="D48" s="380" t="str">
        <f>'Team Batting Stat'!C66</f>
        <v xml:space="preserve"> Tim Rha</v>
      </c>
      <c r="E48" s="380" t="str">
        <f>'Team Batting Stat'!D66</f>
        <v>Rha, Tim</v>
      </c>
      <c r="F48" s="380">
        <f>'Team Batting Stat'!E66</f>
        <v>1</v>
      </c>
      <c r="G48" s="380">
        <f>'Team Batting Stat'!F66</f>
        <v>2</v>
      </c>
      <c r="H48" s="380">
        <f>'Team Batting Stat'!G66</f>
        <v>1</v>
      </c>
      <c r="I48" s="380">
        <f>'Team Batting Stat'!H66</f>
        <v>1</v>
      </c>
      <c r="J48" s="380">
        <f>'Team Batting Stat'!I66</f>
        <v>0</v>
      </c>
      <c r="K48" s="380">
        <f>'Team Batting Stat'!J66</f>
        <v>0</v>
      </c>
      <c r="L48" s="380">
        <f>'Team Batting Stat'!K66</f>
        <v>0</v>
      </c>
      <c r="M48" s="380">
        <f>'Team Batting Stat'!L66</f>
        <v>0</v>
      </c>
      <c r="N48" s="380">
        <f>'Team Batting Stat'!M66</f>
        <v>0</v>
      </c>
      <c r="O48" s="380">
        <f>'Team Batting Stat'!N66</f>
        <v>0</v>
      </c>
      <c r="P48" s="380">
        <f>'Team Batting Stat'!O66</f>
        <v>0</v>
      </c>
      <c r="Q48" s="380">
        <f>'Team Batting Stat'!P66</f>
        <v>1</v>
      </c>
      <c r="R48" s="380">
        <f>'Team Batting Stat'!Q66</f>
        <v>0</v>
      </c>
      <c r="S48" s="380">
        <f>'Team Batting Stat'!R66</f>
        <v>0</v>
      </c>
      <c r="T48" s="380">
        <f>'Team Batting Stat'!S66</f>
        <v>0</v>
      </c>
      <c r="U48" s="380">
        <f>'Team Batting Stat'!T66</f>
        <v>0</v>
      </c>
      <c r="V48" s="380">
        <f>'Team Batting Stat'!U66</f>
        <v>0</v>
      </c>
      <c r="W48" s="381">
        <f>'Team Batting Stat'!V66</f>
        <v>0.5</v>
      </c>
      <c r="X48" s="381">
        <f>'Team Batting Stat'!W66</f>
        <v>0</v>
      </c>
      <c r="Y48" s="381">
        <f>'Team Batting Stat'!X66</f>
        <v>0.5</v>
      </c>
      <c r="Z48" s="381">
        <f>'Team Batting Stat'!Y66</f>
        <v>0</v>
      </c>
    </row>
    <row r="49" spans="2:26" ht="18.75" x14ac:dyDescent="0.25">
      <c r="B49" s="543" t="s">
        <v>17</v>
      </c>
      <c r="C49" s="380">
        <f>'Team Batting Stat'!B67</f>
        <v>90</v>
      </c>
      <c r="D49" s="380" t="str">
        <f>'Team Batting Stat'!C67</f>
        <v xml:space="preserve"> Eunchul Jung</v>
      </c>
      <c r="E49" s="380" t="str">
        <f>'Team Batting Stat'!D67</f>
        <v>정은철</v>
      </c>
      <c r="F49" s="380">
        <f>'Team Batting Stat'!E67</f>
        <v>2</v>
      </c>
      <c r="G49" s="380">
        <f>'Team Batting Stat'!F67</f>
        <v>3</v>
      </c>
      <c r="H49" s="380">
        <f>'Team Batting Stat'!G67</f>
        <v>2</v>
      </c>
      <c r="I49" s="380">
        <f>'Team Batting Stat'!H67</f>
        <v>1</v>
      </c>
      <c r="J49" s="380">
        <f>'Team Batting Stat'!I67</f>
        <v>0</v>
      </c>
      <c r="K49" s="380">
        <f>'Team Batting Stat'!J67</f>
        <v>0</v>
      </c>
      <c r="L49" s="380">
        <f>'Team Batting Stat'!K67</f>
        <v>0</v>
      </c>
      <c r="M49" s="380">
        <f>'Team Batting Stat'!L67</f>
        <v>0</v>
      </c>
      <c r="N49" s="380">
        <f>'Team Batting Stat'!M67</f>
        <v>0</v>
      </c>
      <c r="O49" s="380">
        <f>'Team Batting Stat'!N67</f>
        <v>0</v>
      </c>
      <c r="P49" s="380">
        <f>'Team Batting Stat'!O67</f>
        <v>0</v>
      </c>
      <c r="Q49" s="380">
        <f>'Team Batting Stat'!P67</f>
        <v>1</v>
      </c>
      <c r="R49" s="380">
        <f>'Team Batting Stat'!Q67</f>
        <v>0</v>
      </c>
      <c r="S49" s="380">
        <f>'Team Batting Stat'!R67</f>
        <v>0</v>
      </c>
      <c r="T49" s="380">
        <f>'Team Batting Stat'!S67</f>
        <v>0</v>
      </c>
      <c r="U49" s="380">
        <f>'Team Batting Stat'!T67</f>
        <v>1</v>
      </c>
      <c r="V49" s="380">
        <f>'Team Batting Stat'!U67</f>
        <v>0</v>
      </c>
      <c r="W49" s="381">
        <f>'Team Batting Stat'!V67</f>
        <v>0.33300000000000002</v>
      </c>
      <c r="X49" s="381">
        <f>'Team Batting Stat'!W67</f>
        <v>0</v>
      </c>
      <c r="Y49" s="381">
        <f>'Team Batting Stat'!X67</f>
        <v>0.33300000000000002</v>
      </c>
      <c r="Z49" s="381">
        <f>'Team Batting Stat'!Y67</f>
        <v>0</v>
      </c>
    </row>
    <row r="50" spans="2:26" ht="18.75" x14ac:dyDescent="0.25">
      <c r="B50" s="543" t="s">
        <v>17</v>
      </c>
      <c r="C50" s="380">
        <f>'Team Batting Stat'!B68</f>
        <v>12</v>
      </c>
      <c r="D50" s="380" t="str">
        <f>'Team Batting Stat'!C68</f>
        <v xml:space="preserve"> JK Choi</v>
      </c>
      <c r="E50" s="380" t="str">
        <f>'Team Batting Stat'!D68</f>
        <v>최재경</v>
      </c>
      <c r="F50" s="380">
        <f>'Team Batting Stat'!E68</f>
        <v>5</v>
      </c>
      <c r="G50" s="380">
        <f>'Team Batting Stat'!F68</f>
        <v>14</v>
      </c>
      <c r="H50" s="380">
        <f>'Team Batting Stat'!G68</f>
        <v>11</v>
      </c>
      <c r="I50" s="380">
        <f>'Team Batting Stat'!H68</f>
        <v>3</v>
      </c>
      <c r="J50" s="380">
        <f>'Team Batting Stat'!I68</f>
        <v>0</v>
      </c>
      <c r="K50" s="380">
        <f>'Team Batting Stat'!J68</f>
        <v>0</v>
      </c>
      <c r="L50" s="380">
        <f>'Team Batting Stat'!K68</f>
        <v>0</v>
      </c>
      <c r="M50" s="380">
        <f>'Team Batting Stat'!L68</f>
        <v>0</v>
      </c>
      <c r="N50" s="380">
        <f>'Team Batting Stat'!M68</f>
        <v>0</v>
      </c>
      <c r="O50" s="380">
        <f>'Team Batting Stat'!N68</f>
        <v>0</v>
      </c>
      <c r="P50" s="380">
        <f>'Team Batting Stat'!O68</f>
        <v>0</v>
      </c>
      <c r="Q50" s="380">
        <f>'Team Batting Stat'!P68</f>
        <v>3</v>
      </c>
      <c r="R50" s="380">
        <f>'Team Batting Stat'!Q68</f>
        <v>5</v>
      </c>
      <c r="S50" s="380">
        <f>'Team Batting Stat'!R68</f>
        <v>0</v>
      </c>
      <c r="T50" s="380">
        <f>'Team Batting Stat'!S68</f>
        <v>3</v>
      </c>
      <c r="U50" s="380">
        <f>'Team Batting Stat'!T68</f>
        <v>0</v>
      </c>
      <c r="V50" s="380">
        <f>'Team Batting Stat'!U68</f>
        <v>0</v>
      </c>
      <c r="W50" s="381">
        <f>'Team Batting Stat'!V68</f>
        <v>0.214</v>
      </c>
      <c r="X50" s="381">
        <f>'Team Batting Stat'!W68</f>
        <v>0</v>
      </c>
      <c r="Y50" s="381">
        <f>'Team Batting Stat'!X68</f>
        <v>0.214</v>
      </c>
      <c r="Z50" s="381">
        <f>'Team Batting Stat'!Y68</f>
        <v>0</v>
      </c>
    </row>
    <row r="51" spans="2:26" ht="18.75" x14ac:dyDescent="0.25">
      <c r="B51" s="543" t="s">
        <v>17</v>
      </c>
      <c r="C51" s="380">
        <f>'Team Batting Stat'!B69</f>
        <v>42</v>
      </c>
      <c r="D51" s="380" t="str">
        <f>'Team Batting Stat'!C69</f>
        <v xml:space="preserve"> Hongsoo Jun</v>
      </c>
      <c r="E51" s="380" t="str">
        <f>'Team Batting Stat'!D69</f>
        <v>전홍수</v>
      </c>
      <c r="F51" s="380">
        <f>'Team Batting Stat'!E69</f>
        <v>2</v>
      </c>
      <c r="G51" s="380">
        <f>'Team Batting Stat'!F69</f>
        <v>8</v>
      </c>
      <c r="H51" s="380">
        <f>'Team Batting Stat'!G69</f>
        <v>4</v>
      </c>
      <c r="I51" s="380">
        <f>'Team Batting Stat'!H69</f>
        <v>2</v>
      </c>
      <c r="J51" s="380">
        <f>'Team Batting Stat'!I69</f>
        <v>0</v>
      </c>
      <c r="K51" s="380">
        <f>'Team Batting Stat'!J69</f>
        <v>0</v>
      </c>
      <c r="L51" s="380">
        <f>'Team Batting Stat'!K69</f>
        <v>0</v>
      </c>
      <c r="M51" s="380">
        <f>'Team Batting Stat'!L69</f>
        <v>0</v>
      </c>
      <c r="N51" s="380">
        <f>'Team Batting Stat'!M69</f>
        <v>0</v>
      </c>
      <c r="O51" s="380">
        <f>'Team Batting Stat'!N69</f>
        <v>0</v>
      </c>
      <c r="P51" s="380">
        <f>'Team Batting Stat'!O69</f>
        <v>0</v>
      </c>
      <c r="Q51" s="380">
        <f>'Team Batting Stat'!P69</f>
        <v>4</v>
      </c>
      <c r="R51" s="380">
        <f>'Team Batting Stat'!Q69</f>
        <v>1</v>
      </c>
      <c r="S51" s="380">
        <f>'Team Batting Stat'!R69</f>
        <v>0</v>
      </c>
      <c r="T51" s="380">
        <f>'Team Batting Stat'!S69</f>
        <v>4</v>
      </c>
      <c r="U51" s="380">
        <f>'Team Batting Stat'!T69</f>
        <v>0</v>
      </c>
      <c r="V51" s="380">
        <f>'Team Batting Stat'!U69</f>
        <v>0</v>
      </c>
      <c r="W51" s="381">
        <f>'Team Batting Stat'!V69</f>
        <v>0.5</v>
      </c>
      <c r="X51" s="381">
        <f>'Team Batting Stat'!W69</f>
        <v>0</v>
      </c>
      <c r="Y51" s="381">
        <f>'Team Batting Stat'!X69</f>
        <v>0.5</v>
      </c>
      <c r="Z51" s="381">
        <f>'Team Batting Stat'!Y69</f>
        <v>0</v>
      </c>
    </row>
    <row r="52" spans="2:26" ht="18.75" x14ac:dyDescent="0.25">
      <c r="B52" s="543" t="s">
        <v>17</v>
      </c>
      <c r="C52" s="380">
        <f>'Team Batting Stat'!B58</f>
        <v>18</v>
      </c>
      <c r="D52" s="380" t="str">
        <f>'Team Batting Stat'!C58</f>
        <v xml:space="preserve"> Kyungdoc Kim</v>
      </c>
      <c r="E52" s="380" t="str">
        <f>'Team Batting Stat'!D58</f>
        <v>김경덕</v>
      </c>
      <c r="F52" s="380">
        <f>'Team Batting Stat'!E58</f>
        <v>5</v>
      </c>
      <c r="G52" s="380">
        <f>'Team Batting Stat'!F58</f>
        <v>20</v>
      </c>
      <c r="H52" s="380">
        <f>'Team Batting Stat'!G58</f>
        <v>16</v>
      </c>
      <c r="I52" s="380">
        <f>'Team Batting Stat'!H58</f>
        <v>5</v>
      </c>
      <c r="J52" s="380">
        <f>'Team Batting Stat'!I58</f>
        <v>6</v>
      </c>
      <c r="K52" s="380">
        <f>'Team Batting Stat'!J58</f>
        <v>5</v>
      </c>
      <c r="L52" s="380">
        <f>'Team Batting Stat'!K58</f>
        <v>1</v>
      </c>
      <c r="M52" s="380">
        <f>'Team Batting Stat'!L58</f>
        <v>0</v>
      </c>
      <c r="N52" s="380">
        <f>'Team Batting Stat'!M58</f>
        <v>0</v>
      </c>
      <c r="O52" s="380">
        <f>'Team Batting Stat'!N58</f>
        <v>5</v>
      </c>
      <c r="P52" s="381">
        <f>'Team Batting Stat'!O58</f>
        <v>0.375</v>
      </c>
      <c r="Q52" s="380">
        <f>'Team Batting Stat'!P58</f>
        <v>4</v>
      </c>
      <c r="R52" s="380">
        <f>'Team Batting Stat'!Q58</f>
        <v>3</v>
      </c>
      <c r="S52" s="380">
        <f>'Team Batting Stat'!R58</f>
        <v>0</v>
      </c>
      <c r="T52" s="380">
        <f>'Team Batting Stat'!S58</f>
        <v>3</v>
      </c>
      <c r="U52" s="380">
        <f>'Team Batting Stat'!T58</f>
        <v>1</v>
      </c>
      <c r="V52" s="380">
        <f>'Team Batting Stat'!U58</f>
        <v>0</v>
      </c>
      <c r="W52" s="381">
        <f>'Team Batting Stat'!V58</f>
        <v>0.5</v>
      </c>
      <c r="X52" s="381">
        <f>'Team Batting Stat'!W58</f>
        <v>0.438</v>
      </c>
      <c r="Y52" s="381">
        <f>'Team Batting Stat'!X58</f>
        <v>0.93799999999999994</v>
      </c>
      <c r="Z52" s="381">
        <f>'Team Batting Stat'!Y58</f>
        <v>0.38500000000000001</v>
      </c>
    </row>
    <row r="53" spans="2:26" ht="18.75" x14ac:dyDescent="0.25">
      <c r="B53" s="543" t="s">
        <v>17</v>
      </c>
      <c r="C53" s="380">
        <f>'Team Batting Stat'!B62</f>
        <v>91</v>
      </c>
      <c r="D53" s="380" t="str">
        <f>'Team Batting Stat'!C62</f>
        <v xml:space="preserve"> Doohwan Chun</v>
      </c>
      <c r="E53" s="380" t="str">
        <f>'Team Batting Stat'!D62</f>
        <v>전두환</v>
      </c>
      <c r="F53" s="380">
        <f>'Team Batting Stat'!E62</f>
        <v>5</v>
      </c>
      <c r="G53" s="380">
        <f>'Team Batting Stat'!F62</f>
        <v>20</v>
      </c>
      <c r="H53" s="380">
        <f>'Team Batting Stat'!G62</f>
        <v>17</v>
      </c>
      <c r="I53" s="380">
        <f>'Team Batting Stat'!H62</f>
        <v>9</v>
      </c>
      <c r="J53" s="380">
        <f>'Team Batting Stat'!I62</f>
        <v>4</v>
      </c>
      <c r="K53" s="380">
        <f>'Team Batting Stat'!J62</f>
        <v>2</v>
      </c>
      <c r="L53" s="380">
        <f>'Team Batting Stat'!K62</f>
        <v>1</v>
      </c>
      <c r="M53" s="380">
        <f>'Team Batting Stat'!L62</f>
        <v>1</v>
      </c>
      <c r="N53" s="380">
        <f>'Team Batting Stat'!M62</f>
        <v>0</v>
      </c>
      <c r="O53" s="380">
        <f>'Team Batting Stat'!N62</f>
        <v>7</v>
      </c>
      <c r="P53" s="381">
        <f>'Team Batting Stat'!O62</f>
        <v>0.23499999999999999</v>
      </c>
      <c r="Q53" s="380">
        <f>'Team Batting Stat'!P62</f>
        <v>2</v>
      </c>
      <c r="R53" s="380">
        <f>'Team Batting Stat'!Q62</f>
        <v>2</v>
      </c>
      <c r="S53" s="380">
        <f>'Team Batting Stat'!R62</f>
        <v>1</v>
      </c>
      <c r="T53" s="380">
        <f>'Team Batting Stat'!S62</f>
        <v>5</v>
      </c>
      <c r="U53" s="380">
        <f>'Team Batting Stat'!T62</f>
        <v>0</v>
      </c>
      <c r="V53" s="380">
        <f>'Team Batting Stat'!U62</f>
        <v>0</v>
      </c>
      <c r="W53" s="381">
        <f>'Team Batting Stat'!V62</f>
        <v>0.35</v>
      </c>
      <c r="X53" s="381">
        <f>'Team Batting Stat'!W62</f>
        <v>0.41199999999999998</v>
      </c>
      <c r="Y53" s="381">
        <f>'Team Batting Stat'!X62</f>
        <v>0.76200000000000001</v>
      </c>
      <c r="Z53" s="381">
        <f>'Team Batting Stat'!Y62</f>
        <v>0.27300000000000002</v>
      </c>
    </row>
    <row r="54" spans="2:26" ht="18.75" x14ac:dyDescent="0.25">
      <c r="B54" s="543" t="s">
        <v>12</v>
      </c>
      <c r="C54" s="380">
        <f>'Team Batting Stat'!B77</f>
        <v>33</v>
      </c>
      <c r="D54" s="380" t="str">
        <f>'Team Batting Stat'!C77</f>
        <v xml:space="preserve"> Jaehyung Park</v>
      </c>
      <c r="E54" s="380" t="str">
        <f>'Team Batting Stat'!D77</f>
        <v>박재형</v>
      </c>
      <c r="F54" s="380">
        <f>'Team Batting Stat'!E77</f>
        <v>6</v>
      </c>
      <c r="G54" s="380">
        <f>'Team Batting Stat'!F77</f>
        <v>21</v>
      </c>
      <c r="H54" s="380">
        <f>'Team Batting Stat'!G77</f>
        <v>18</v>
      </c>
      <c r="I54" s="380">
        <f>'Team Batting Stat'!H77</f>
        <v>4</v>
      </c>
      <c r="J54" s="380">
        <f>'Team Batting Stat'!I77</f>
        <v>8</v>
      </c>
      <c r="K54" s="380">
        <f>'Team Batting Stat'!J77</f>
        <v>4</v>
      </c>
      <c r="L54" s="380">
        <f>'Team Batting Stat'!K77</f>
        <v>2</v>
      </c>
      <c r="M54" s="380">
        <f>'Team Batting Stat'!L77</f>
        <v>2</v>
      </c>
      <c r="N54" s="380">
        <f>'Team Batting Stat'!M77</f>
        <v>0</v>
      </c>
      <c r="O54" s="380">
        <f>'Team Batting Stat'!N77</f>
        <v>7</v>
      </c>
      <c r="P54" s="381">
        <f>'Team Batting Stat'!O77</f>
        <v>0.44400000000000001</v>
      </c>
      <c r="Q54" s="380">
        <f>'Team Batting Stat'!P77</f>
        <v>1</v>
      </c>
      <c r="R54" s="380">
        <f>'Team Batting Stat'!Q77</f>
        <v>2</v>
      </c>
      <c r="S54" s="380">
        <f>'Team Batting Stat'!R77</f>
        <v>2</v>
      </c>
      <c r="T54" s="380">
        <f>'Team Batting Stat'!S77</f>
        <v>2</v>
      </c>
      <c r="U54" s="380">
        <f>'Team Batting Stat'!T77</f>
        <v>0</v>
      </c>
      <c r="V54" s="380">
        <f>'Team Batting Stat'!U77</f>
        <v>0</v>
      </c>
      <c r="W54" s="381">
        <f>'Team Batting Stat'!V77</f>
        <v>0.52400000000000002</v>
      </c>
      <c r="X54" s="381">
        <f>'Team Batting Stat'!W77</f>
        <v>0.77800000000000002</v>
      </c>
      <c r="Y54" s="381">
        <f>'Team Batting Stat'!X77</f>
        <v>1.302</v>
      </c>
      <c r="Z54" s="381">
        <f>'Team Batting Stat'!Y77</f>
        <v>0.54500000000000004</v>
      </c>
    </row>
    <row r="55" spans="2:26" ht="18.75" x14ac:dyDescent="0.25">
      <c r="B55" s="543" t="s">
        <v>12</v>
      </c>
      <c r="C55" s="380">
        <f>'Team Batting Stat'!B81</f>
        <v>9</v>
      </c>
      <c r="D55" s="380" t="str">
        <f>'Team Batting Stat'!C81</f>
        <v xml:space="preserve"> Seungwon Ju</v>
      </c>
      <c r="E55" s="380" t="str">
        <f>'Team Batting Stat'!D81</f>
        <v>주승원</v>
      </c>
      <c r="F55" s="380">
        <f>'Team Batting Stat'!E81</f>
        <v>6</v>
      </c>
      <c r="G55" s="380">
        <f>'Team Batting Stat'!F81</f>
        <v>21</v>
      </c>
      <c r="H55" s="380">
        <f>'Team Batting Stat'!G81</f>
        <v>20</v>
      </c>
      <c r="I55" s="380">
        <f>'Team Batting Stat'!H81</f>
        <v>3</v>
      </c>
      <c r="J55" s="380">
        <f>'Team Batting Stat'!I81</f>
        <v>7</v>
      </c>
      <c r="K55" s="380">
        <f>'Team Batting Stat'!J81</f>
        <v>5</v>
      </c>
      <c r="L55" s="380">
        <f>'Team Batting Stat'!K81</f>
        <v>1</v>
      </c>
      <c r="M55" s="380">
        <f>'Team Batting Stat'!L81</f>
        <v>1</v>
      </c>
      <c r="N55" s="380">
        <f>'Team Batting Stat'!M81</f>
        <v>0</v>
      </c>
      <c r="O55" s="380">
        <f>'Team Batting Stat'!N81</f>
        <v>9</v>
      </c>
      <c r="P55" s="381">
        <f>'Team Batting Stat'!O81</f>
        <v>0.35</v>
      </c>
      <c r="Q55" s="380">
        <f>'Team Batting Stat'!P81</f>
        <v>1</v>
      </c>
      <c r="R55" s="380">
        <f>'Team Batting Stat'!Q81</f>
        <v>2</v>
      </c>
      <c r="S55" s="380">
        <f>'Team Batting Stat'!R81</f>
        <v>0</v>
      </c>
      <c r="T55" s="380">
        <f>'Team Batting Stat'!S81</f>
        <v>6</v>
      </c>
      <c r="U55" s="380">
        <f>'Team Batting Stat'!T81</f>
        <v>0</v>
      </c>
      <c r="V55" s="380">
        <f>'Team Batting Stat'!U81</f>
        <v>0</v>
      </c>
      <c r="W55" s="381">
        <f>'Team Batting Stat'!V81</f>
        <v>0.38100000000000001</v>
      </c>
      <c r="X55" s="381">
        <f>'Team Batting Stat'!W81</f>
        <v>0.5</v>
      </c>
      <c r="Y55" s="381">
        <f>'Team Batting Stat'!X81</f>
        <v>0.88100000000000001</v>
      </c>
      <c r="Z55" s="381">
        <f>'Team Batting Stat'!Y81</f>
        <v>0.5</v>
      </c>
    </row>
    <row r="56" spans="2:26" ht="18.75" x14ac:dyDescent="0.25">
      <c r="B56" s="543" t="s">
        <v>12</v>
      </c>
      <c r="C56" s="380">
        <f>'Team Batting Stat'!B78</f>
        <v>34</v>
      </c>
      <c r="D56" s="380" t="str">
        <f>'Team Batting Stat'!C78</f>
        <v xml:space="preserve"> Bongik Kim</v>
      </c>
      <c r="E56" s="380" t="str">
        <f>'Team Batting Stat'!D78</f>
        <v>김봉익</v>
      </c>
      <c r="F56" s="380">
        <f>'Team Batting Stat'!E78</f>
        <v>2</v>
      </c>
      <c r="G56" s="380">
        <f>'Team Batting Stat'!F78</f>
        <v>9</v>
      </c>
      <c r="H56" s="380">
        <f>'Team Batting Stat'!G78</f>
        <v>9</v>
      </c>
      <c r="I56" s="380">
        <f>'Team Batting Stat'!H78</f>
        <v>3</v>
      </c>
      <c r="J56" s="380">
        <f>'Team Batting Stat'!I78</f>
        <v>4</v>
      </c>
      <c r="K56" s="380">
        <f>'Team Batting Stat'!J78</f>
        <v>1</v>
      </c>
      <c r="L56" s="380">
        <f>'Team Batting Stat'!K78</f>
        <v>3</v>
      </c>
      <c r="M56" s="380">
        <f>'Team Batting Stat'!L78</f>
        <v>0</v>
      </c>
      <c r="N56" s="380">
        <f>'Team Batting Stat'!M78</f>
        <v>0</v>
      </c>
      <c r="O56" s="380">
        <f>'Team Batting Stat'!N78</f>
        <v>5</v>
      </c>
      <c r="P56" s="380">
        <f>'Team Batting Stat'!O78</f>
        <v>0.44400000000000001</v>
      </c>
      <c r="Q56" s="380">
        <f>'Team Batting Stat'!P78</f>
        <v>0</v>
      </c>
      <c r="R56" s="380">
        <f>'Team Batting Stat'!Q78</f>
        <v>2</v>
      </c>
      <c r="S56" s="380">
        <f>'Team Batting Stat'!R78</f>
        <v>0</v>
      </c>
      <c r="T56" s="380">
        <f>'Team Batting Stat'!S78</f>
        <v>3</v>
      </c>
      <c r="U56" s="380">
        <f>'Team Batting Stat'!T78</f>
        <v>0</v>
      </c>
      <c r="V56" s="380">
        <f>'Team Batting Stat'!U78</f>
        <v>0</v>
      </c>
      <c r="W56" s="381">
        <f>'Team Batting Stat'!V78</f>
        <v>0.44400000000000001</v>
      </c>
      <c r="X56" s="381">
        <f>'Team Batting Stat'!W78</f>
        <v>0.77800000000000002</v>
      </c>
      <c r="Y56" s="381">
        <f>'Team Batting Stat'!X78</f>
        <v>1.222</v>
      </c>
      <c r="Z56" s="381">
        <f>'Team Batting Stat'!Y78</f>
        <v>0.6</v>
      </c>
    </row>
    <row r="57" spans="2:26" ht="18.75" x14ac:dyDescent="0.25">
      <c r="B57" s="543" t="s">
        <v>12</v>
      </c>
      <c r="C57" s="380">
        <f>'Team Batting Stat'!B79</f>
        <v>7</v>
      </c>
      <c r="D57" s="380" t="str">
        <f>'Team Batting Stat'!C79</f>
        <v xml:space="preserve"> Woojoo Lee</v>
      </c>
      <c r="E57" s="380" t="str">
        <f>'Team Batting Stat'!D79</f>
        <v>이우주</v>
      </c>
      <c r="F57" s="380">
        <f>'Team Batting Stat'!E79</f>
        <v>5</v>
      </c>
      <c r="G57" s="380">
        <f>'Team Batting Stat'!F79</f>
        <v>15</v>
      </c>
      <c r="H57" s="380">
        <f>'Team Batting Stat'!G79</f>
        <v>12</v>
      </c>
      <c r="I57" s="380">
        <f>'Team Batting Stat'!H79</f>
        <v>4</v>
      </c>
      <c r="J57" s="380">
        <f>'Team Batting Stat'!I79</f>
        <v>5</v>
      </c>
      <c r="K57" s="380">
        <f>'Team Batting Stat'!J79</f>
        <v>2</v>
      </c>
      <c r="L57" s="380">
        <f>'Team Batting Stat'!K79</f>
        <v>2</v>
      </c>
      <c r="M57" s="380">
        <f>'Team Batting Stat'!L79</f>
        <v>1</v>
      </c>
      <c r="N57" s="380">
        <f>'Team Batting Stat'!M79</f>
        <v>0</v>
      </c>
      <c r="O57" s="380">
        <f>'Team Batting Stat'!N79</f>
        <v>7</v>
      </c>
      <c r="P57" s="380">
        <f>'Team Batting Stat'!O79</f>
        <v>0.41699999999999998</v>
      </c>
      <c r="Q57" s="380">
        <f>'Team Batting Stat'!P79</f>
        <v>2</v>
      </c>
      <c r="R57" s="380">
        <f>'Team Batting Stat'!Q79</f>
        <v>1</v>
      </c>
      <c r="S57" s="380">
        <f>'Team Batting Stat'!R79</f>
        <v>1</v>
      </c>
      <c r="T57" s="380">
        <f>'Team Batting Stat'!S79</f>
        <v>2</v>
      </c>
      <c r="U57" s="380">
        <f>'Team Batting Stat'!T79</f>
        <v>0</v>
      </c>
      <c r="V57" s="380">
        <f>'Team Batting Stat'!U79</f>
        <v>0</v>
      </c>
      <c r="W57" s="381">
        <f>'Team Batting Stat'!V79</f>
        <v>0.53300000000000003</v>
      </c>
      <c r="X57" s="381">
        <f>'Team Batting Stat'!W79</f>
        <v>0.75</v>
      </c>
      <c r="Y57" s="381">
        <f>'Team Batting Stat'!X79</f>
        <v>1.2829999999999999</v>
      </c>
      <c r="Z57" s="381">
        <f>'Team Batting Stat'!Y79</f>
        <v>0.5</v>
      </c>
    </row>
    <row r="58" spans="2:26" ht="18.75" x14ac:dyDescent="0.25">
      <c r="B58" s="543" t="s">
        <v>12</v>
      </c>
      <c r="C58" s="380">
        <f>'Team Batting Stat'!B82</f>
        <v>11</v>
      </c>
      <c r="D58" s="380" t="str">
        <f>'Team Batting Stat'!C82</f>
        <v xml:space="preserve"> Younyoung Lee</v>
      </c>
      <c r="E58" s="380" t="str">
        <f>'Team Batting Stat'!D82</f>
        <v>이윤영</v>
      </c>
      <c r="F58" s="380">
        <f>'Team Batting Stat'!E82</f>
        <v>1</v>
      </c>
      <c r="G58" s="380">
        <f>'Team Batting Stat'!F82</f>
        <v>3</v>
      </c>
      <c r="H58" s="380">
        <f>'Team Batting Stat'!G82</f>
        <v>3</v>
      </c>
      <c r="I58" s="380">
        <f>'Team Batting Stat'!H82</f>
        <v>1</v>
      </c>
      <c r="J58" s="380">
        <f>'Team Batting Stat'!I82</f>
        <v>1</v>
      </c>
      <c r="K58" s="380">
        <f>'Team Batting Stat'!J82</f>
        <v>1</v>
      </c>
      <c r="L58" s="380">
        <f>'Team Batting Stat'!K82</f>
        <v>0</v>
      </c>
      <c r="M58" s="380">
        <f>'Team Batting Stat'!L82</f>
        <v>0</v>
      </c>
      <c r="N58" s="380">
        <f>'Team Batting Stat'!M82</f>
        <v>0</v>
      </c>
      <c r="O58" s="380">
        <f>'Team Batting Stat'!N82</f>
        <v>1</v>
      </c>
      <c r="P58" s="380">
        <f>'Team Batting Stat'!O82</f>
        <v>0.33300000000000002</v>
      </c>
      <c r="Q58" s="380">
        <f>'Team Batting Stat'!P82</f>
        <v>0</v>
      </c>
      <c r="R58" s="380">
        <f>'Team Batting Stat'!Q82</f>
        <v>0</v>
      </c>
      <c r="S58" s="380">
        <f>'Team Batting Stat'!R82</f>
        <v>0</v>
      </c>
      <c r="T58" s="380">
        <f>'Team Batting Stat'!S82</f>
        <v>0</v>
      </c>
      <c r="U58" s="380">
        <f>'Team Batting Stat'!T82</f>
        <v>0</v>
      </c>
      <c r="V58" s="380">
        <f>'Team Batting Stat'!U82</f>
        <v>0</v>
      </c>
      <c r="W58" s="381">
        <f>'Team Batting Stat'!V82</f>
        <v>0.33300000000000002</v>
      </c>
      <c r="X58" s="381">
        <f>'Team Batting Stat'!W82</f>
        <v>0.33300000000000002</v>
      </c>
      <c r="Y58" s="381">
        <f>'Team Batting Stat'!X82</f>
        <v>0.66700000000000004</v>
      </c>
      <c r="Z58" s="381">
        <f>'Team Batting Stat'!Y82</f>
        <v>1</v>
      </c>
    </row>
    <row r="59" spans="2:26" ht="18.75" x14ac:dyDescent="0.25">
      <c r="B59" s="543" t="s">
        <v>12</v>
      </c>
      <c r="C59" s="380">
        <f>'Team Batting Stat'!B83</f>
        <v>24</v>
      </c>
      <c r="D59" s="380" t="str">
        <f>'Team Batting Stat'!C83</f>
        <v xml:space="preserve"> Jisung Roh</v>
      </c>
      <c r="E59" s="380" t="str">
        <f>'Team Batting Stat'!D83</f>
        <v>노지성</v>
      </c>
      <c r="F59" s="380">
        <f>'Team Batting Stat'!E83</f>
        <v>4</v>
      </c>
      <c r="G59" s="380">
        <f>'Team Batting Stat'!F83</f>
        <v>15</v>
      </c>
      <c r="H59" s="380">
        <f>'Team Batting Stat'!G83</f>
        <v>12</v>
      </c>
      <c r="I59" s="380">
        <f>'Team Batting Stat'!H83</f>
        <v>6</v>
      </c>
      <c r="J59" s="380">
        <f>'Team Batting Stat'!I83</f>
        <v>4</v>
      </c>
      <c r="K59" s="380">
        <f>'Team Batting Stat'!J83</f>
        <v>1</v>
      </c>
      <c r="L59" s="380">
        <f>'Team Batting Stat'!K83</f>
        <v>1</v>
      </c>
      <c r="M59" s="380">
        <f>'Team Batting Stat'!L83</f>
        <v>0</v>
      </c>
      <c r="N59" s="380">
        <f>'Team Batting Stat'!M83</f>
        <v>2</v>
      </c>
      <c r="O59" s="380">
        <f>'Team Batting Stat'!N83</f>
        <v>4</v>
      </c>
      <c r="P59" s="380">
        <f>'Team Batting Stat'!O83</f>
        <v>0.33300000000000002</v>
      </c>
      <c r="Q59" s="380">
        <f>'Team Batting Stat'!P83</f>
        <v>3</v>
      </c>
      <c r="R59" s="380">
        <f>'Team Batting Stat'!Q83</f>
        <v>3</v>
      </c>
      <c r="S59" s="380">
        <f>'Team Batting Stat'!R83</f>
        <v>0</v>
      </c>
      <c r="T59" s="380">
        <f>'Team Batting Stat'!S83</f>
        <v>3</v>
      </c>
      <c r="U59" s="380">
        <f>'Team Batting Stat'!T83</f>
        <v>0</v>
      </c>
      <c r="V59" s="380">
        <f>'Team Batting Stat'!U83</f>
        <v>0</v>
      </c>
      <c r="W59" s="381">
        <f>'Team Batting Stat'!V83</f>
        <v>0.46700000000000003</v>
      </c>
      <c r="X59" s="381">
        <f>'Team Batting Stat'!W83</f>
        <v>0.91700000000000004</v>
      </c>
      <c r="Y59" s="381">
        <f>'Team Batting Stat'!X83</f>
        <v>1.383</v>
      </c>
      <c r="Z59" s="381">
        <f>'Team Batting Stat'!Y83</f>
        <v>0.28599999999999998</v>
      </c>
    </row>
    <row r="60" spans="2:26" ht="18.75" x14ac:dyDescent="0.25">
      <c r="B60" s="543" t="s">
        <v>12</v>
      </c>
      <c r="C60" s="380">
        <f>'Team Batting Stat'!B85</f>
        <v>21</v>
      </c>
      <c r="D60" s="380" t="str">
        <f>'Team Batting Stat'!C85</f>
        <v xml:space="preserve"> Woochul Jung</v>
      </c>
      <c r="E60" s="380" t="str">
        <f>'Team Batting Stat'!D85</f>
        <v>정우철</v>
      </c>
      <c r="F60" s="380">
        <f>'Team Batting Stat'!E85</f>
        <v>5</v>
      </c>
      <c r="G60" s="380">
        <f>'Team Batting Stat'!F85</f>
        <v>12</v>
      </c>
      <c r="H60" s="380">
        <f>'Team Batting Stat'!G85</f>
        <v>11</v>
      </c>
      <c r="I60" s="380">
        <f>'Team Batting Stat'!H85</f>
        <v>1</v>
      </c>
      <c r="J60" s="380">
        <f>'Team Batting Stat'!I85</f>
        <v>3</v>
      </c>
      <c r="K60" s="380">
        <f>'Team Batting Stat'!J85</f>
        <v>3</v>
      </c>
      <c r="L60" s="380">
        <f>'Team Batting Stat'!K85</f>
        <v>0</v>
      </c>
      <c r="M60" s="380">
        <f>'Team Batting Stat'!L85</f>
        <v>0</v>
      </c>
      <c r="N60" s="380">
        <f>'Team Batting Stat'!M85</f>
        <v>0</v>
      </c>
      <c r="O60" s="380">
        <f>'Team Batting Stat'!N85</f>
        <v>0</v>
      </c>
      <c r="P60" s="380">
        <f>'Team Batting Stat'!O85</f>
        <v>0.27300000000000002</v>
      </c>
      <c r="Q60" s="380">
        <f>'Team Batting Stat'!P85</f>
        <v>0</v>
      </c>
      <c r="R60" s="380">
        <f>'Team Batting Stat'!Q85</f>
        <v>2</v>
      </c>
      <c r="S60" s="380">
        <f>'Team Batting Stat'!R85</f>
        <v>1</v>
      </c>
      <c r="T60" s="380">
        <f>'Team Batting Stat'!S85</f>
        <v>1</v>
      </c>
      <c r="U60" s="380">
        <f>'Team Batting Stat'!T85</f>
        <v>1</v>
      </c>
      <c r="V60" s="380">
        <f>'Team Batting Stat'!U85</f>
        <v>0</v>
      </c>
      <c r="W60" s="381">
        <f>'Team Batting Stat'!V85</f>
        <v>0.33300000000000002</v>
      </c>
      <c r="X60" s="381">
        <f>'Team Batting Stat'!W85</f>
        <v>0.27300000000000002</v>
      </c>
      <c r="Y60" s="381">
        <f>'Team Batting Stat'!X85</f>
        <v>0.60599999999999998</v>
      </c>
      <c r="Z60" s="381">
        <f>'Team Batting Stat'!Y85</f>
        <v>0.33300000000000002</v>
      </c>
    </row>
    <row r="61" spans="2:26" ht="18.75" x14ac:dyDescent="0.25">
      <c r="B61" s="543" t="s">
        <v>12</v>
      </c>
      <c r="C61" s="380">
        <f>'Team Batting Stat'!B86</f>
        <v>29</v>
      </c>
      <c r="D61" s="380" t="str">
        <f>'Team Batting Stat'!C86</f>
        <v xml:space="preserve"> Seunghee Lee</v>
      </c>
      <c r="E61" s="380" t="str">
        <f>'Team Batting Stat'!D86</f>
        <v>이승희</v>
      </c>
      <c r="F61" s="380">
        <f>'Team Batting Stat'!E86</f>
        <v>5</v>
      </c>
      <c r="G61" s="380">
        <f>'Team Batting Stat'!F86</f>
        <v>16</v>
      </c>
      <c r="H61" s="380">
        <f>'Team Batting Stat'!G86</f>
        <v>12</v>
      </c>
      <c r="I61" s="380">
        <f>'Team Batting Stat'!H86</f>
        <v>7</v>
      </c>
      <c r="J61" s="380">
        <f>'Team Batting Stat'!I86</f>
        <v>3</v>
      </c>
      <c r="K61" s="380">
        <f>'Team Batting Stat'!J86</f>
        <v>3</v>
      </c>
      <c r="L61" s="380">
        <f>'Team Batting Stat'!K86</f>
        <v>0</v>
      </c>
      <c r="M61" s="380">
        <f>'Team Batting Stat'!L86</f>
        <v>0</v>
      </c>
      <c r="N61" s="380">
        <f>'Team Batting Stat'!M86</f>
        <v>0</v>
      </c>
      <c r="O61" s="380">
        <f>'Team Batting Stat'!N86</f>
        <v>1</v>
      </c>
      <c r="P61" s="380">
        <f>'Team Batting Stat'!O86</f>
        <v>0.25</v>
      </c>
      <c r="Q61" s="380">
        <f>'Team Batting Stat'!P86</f>
        <v>4</v>
      </c>
      <c r="R61" s="380">
        <f>'Team Batting Stat'!Q86</f>
        <v>2</v>
      </c>
      <c r="S61" s="380">
        <f>'Team Batting Stat'!R86</f>
        <v>0</v>
      </c>
      <c r="T61" s="380">
        <f>'Team Batting Stat'!S86</f>
        <v>8</v>
      </c>
      <c r="U61" s="380">
        <f>'Team Batting Stat'!T86</f>
        <v>0</v>
      </c>
      <c r="V61" s="380">
        <f>'Team Batting Stat'!U86</f>
        <v>0</v>
      </c>
      <c r="W61" s="381">
        <f>'Team Batting Stat'!V86</f>
        <v>0.438</v>
      </c>
      <c r="X61" s="381">
        <f>'Team Batting Stat'!W86</f>
        <v>0.25</v>
      </c>
      <c r="Y61" s="381">
        <f>'Team Batting Stat'!X86</f>
        <v>0.68799999999999994</v>
      </c>
      <c r="Z61" s="381">
        <f>'Team Batting Stat'!Y86</f>
        <v>0.42899999999999999</v>
      </c>
    </row>
    <row r="62" spans="2:26" ht="18.75" x14ac:dyDescent="0.25">
      <c r="B62" s="543" t="s">
        <v>12</v>
      </c>
      <c r="C62" s="380">
        <f>'Team Batting Stat'!B88</f>
        <v>1</v>
      </c>
      <c r="D62" s="380" t="str">
        <f>'Team Batting Stat'!C88</f>
        <v xml:space="preserve"> Jongmin Park</v>
      </c>
      <c r="E62" s="380" t="str">
        <f>'Team Batting Stat'!D88</f>
        <v>박종민</v>
      </c>
      <c r="F62" s="380">
        <f>'Team Batting Stat'!E88</f>
        <v>5</v>
      </c>
      <c r="G62" s="380">
        <f>'Team Batting Stat'!F88</f>
        <v>14</v>
      </c>
      <c r="H62" s="380">
        <f>'Team Batting Stat'!G88</f>
        <v>9</v>
      </c>
      <c r="I62" s="380">
        <f>'Team Batting Stat'!H88</f>
        <v>2</v>
      </c>
      <c r="J62" s="380">
        <f>'Team Batting Stat'!I88</f>
        <v>1</v>
      </c>
      <c r="K62" s="380">
        <f>'Team Batting Stat'!J88</f>
        <v>1</v>
      </c>
      <c r="L62" s="380">
        <f>'Team Batting Stat'!K88</f>
        <v>0</v>
      </c>
      <c r="M62" s="380">
        <f>'Team Batting Stat'!L88</f>
        <v>0</v>
      </c>
      <c r="N62" s="380">
        <f>'Team Batting Stat'!M88</f>
        <v>0</v>
      </c>
      <c r="O62" s="380">
        <f>'Team Batting Stat'!N88</f>
        <v>1</v>
      </c>
      <c r="P62" s="380">
        <f>'Team Batting Stat'!O88</f>
        <v>0.111</v>
      </c>
      <c r="Q62" s="380">
        <f>'Team Batting Stat'!P88</f>
        <v>4</v>
      </c>
      <c r="R62" s="380">
        <f>'Team Batting Stat'!Q88</f>
        <v>2</v>
      </c>
      <c r="S62" s="380">
        <f>'Team Batting Stat'!R88</f>
        <v>1</v>
      </c>
      <c r="T62" s="380">
        <f>'Team Batting Stat'!S88</f>
        <v>3</v>
      </c>
      <c r="U62" s="380">
        <f>'Team Batting Stat'!T88</f>
        <v>0</v>
      </c>
      <c r="V62" s="380">
        <f>'Team Batting Stat'!U88</f>
        <v>0</v>
      </c>
      <c r="W62" s="381">
        <f>'Team Batting Stat'!V88</f>
        <v>0.42899999999999999</v>
      </c>
      <c r="X62" s="381">
        <f>'Team Batting Stat'!W88</f>
        <v>0.111</v>
      </c>
      <c r="Y62" s="381">
        <f>'Team Batting Stat'!X88</f>
        <v>0.54</v>
      </c>
      <c r="Z62" s="381">
        <f>'Team Batting Stat'!Y88</f>
        <v>0</v>
      </c>
    </row>
    <row r="63" spans="2:26" ht="18.75" x14ac:dyDescent="0.25">
      <c r="B63" s="543" t="s">
        <v>12</v>
      </c>
      <c r="C63" s="380">
        <f>'Team Batting Stat'!B89</f>
        <v>12</v>
      </c>
      <c r="D63" s="380" t="str">
        <f>'Team Batting Stat'!C89</f>
        <v xml:space="preserve"> Wonku Kim</v>
      </c>
      <c r="E63" s="380" t="str">
        <f>'Team Batting Stat'!D89</f>
        <v>김원구</v>
      </c>
      <c r="F63" s="380">
        <f>'Team Batting Stat'!E89</f>
        <v>1</v>
      </c>
      <c r="G63" s="380">
        <f>'Team Batting Stat'!F89</f>
        <v>3</v>
      </c>
      <c r="H63" s="380">
        <f>'Team Batting Stat'!G89</f>
        <v>3</v>
      </c>
      <c r="I63" s="380">
        <f>'Team Batting Stat'!H89</f>
        <v>0</v>
      </c>
      <c r="J63" s="380">
        <f>'Team Batting Stat'!I89</f>
        <v>0</v>
      </c>
      <c r="K63" s="380">
        <f>'Team Batting Stat'!J89</f>
        <v>0</v>
      </c>
      <c r="L63" s="380">
        <f>'Team Batting Stat'!K89</f>
        <v>0</v>
      </c>
      <c r="M63" s="380">
        <f>'Team Batting Stat'!L89</f>
        <v>0</v>
      </c>
      <c r="N63" s="380">
        <f>'Team Batting Stat'!M89</f>
        <v>0</v>
      </c>
      <c r="O63" s="380">
        <f>'Team Batting Stat'!N89</f>
        <v>0</v>
      </c>
      <c r="P63" s="380">
        <f>'Team Batting Stat'!O89</f>
        <v>0</v>
      </c>
      <c r="Q63" s="380">
        <f>'Team Batting Stat'!P89</f>
        <v>0</v>
      </c>
      <c r="R63" s="380">
        <f>'Team Batting Stat'!Q89</f>
        <v>1</v>
      </c>
      <c r="S63" s="380">
        <f>'Team Batting Stat'!R89</f>
        <v>0</v>
      </c>
      <c r="T63" s="380">
        <f>'Team Batting Stat'!S89</f>
        <v>0</v>
      </c>
      <c r="U63" s="380">
        <f>'Team Batting Stat'!T89</f>
        <v>0</v>
      </c>
      <c r="V63" s="380">
        <f>'Team Batting Stat'!U89</f>
        <v>0</v>
      </c>
      <c r="W63" s="381">
        <f>'Team Batting Stat'!V89</f>
        <v>0</v>
      </c>
      <c r="X63" s="381">
        <f>'Team Batting Stat'!W89</f>
        <v>0</v>
      </c>
      <c r="Y63" s="381">
        <f>'Team Batting Stat'!X89</f>
        <v>0</v>
      </c>
      <c r="Z63" s="381">
        <f>'Team Batting Stat'!Y89</f>
        <v>0</v>
      </c>
    </row>
    <row r="64" spans="2:26" ht="18.75" x14ac:dyDescent="0.25">
      <c r="B64" s="543" t="s">
        <v>12</v>
      </c>
      <c r="C64" s="380">
        <f>'Team Batting Stat'!B90</f>
        <v>47</v>
      </c>
      <c r="D64" s="380" t="str">
        <f>'Team Batting Stat'!C90</f>
        <v xml:space="preserve"> Woojae Kim</v>
      </c>
      <c r="E64" s="380" t="str">
        <f>'Team Batting Stat'!D90</f>
        <v>김우재</v>
      </c>
      <c r="F64" s="380">
        <f>'Team Batting Stat'!E90</f>
        <v>4</v>
      </c>
      <c r="G64" s="380">
        <f>'Team Batting Stat'!F90</f>
        <v>10</v>
      </c>
      <c r="H64" s="380">
        <f>'Team Batting Stat'!G90</f>
        <v>6</v>
      </c>
      <c r="I64" s="380">
        <f>'Team Batting Stat'!H90</f>
        <v>1</v>
      </c>
      <c r="J64" s="380">
        <f>'Team Batting Stat'!I90</f>
        <v>0</v>
      </c>
      <c r="K64" s="380">
        <f>'Team Batting Stat'!J90</f>
        <v>0</v>
      </c>
      <c r="L64" s="380">
        <f>'Team Batting Stat'!K90</f>
        <v>0</v>
      </c>
      <c r="M64" s="380">
        <f>'Team Batting Stat'!L90</f>
        <v>0</v>
      </c>
      <c r="N64" s="380">
        <f>'Team Batting Stat'!M90</f>
        <v>0</v>
      </c>
      <c r="O64" s="380">
        <f>'Team Batting Stat'!N90</f>
        <v>0</v>
      </c>
      <c r="P64" s="380">
        <f>'Team Batting Stat'!O90</f>
        <v>0</v>
      </c>
      <c r="Q64" s="380">
        <f>'Team Batting Stat'!P90</f>
        <v>3</v>
      </c>
      <c r="R64" s="380">
        <f>'Team Batting Stat'!Q90</f>
        <v>1</v>
      </c>
      <c r="S64" s="380">
        <f>'Team Batting Stat'!R90</f>
        <v>1</v>
      </c>
      <c r="T64" s="380">
        <f>'Team Batting Stat'!S90</f>
        <v>1</v>
      </c>
      <c r="U64" s="380">
        <f>'Team Batting Stat'!T90</f>
        <v>0</v>
      </c>
      <c r="V64" s="380">
        <f>'Team Batting Stat'!U90</f>
        <v>0</v>
      </c>
      <c r="W64" s="381">
        <f>'Team Batting Stat'!V90</f>
        <v>0.4</v>
      </c>
      <c r="X64" s="381">
        <f>'Team Batting Stat'!W90</f>
        <v>0</v>
      </c>
      <c r="Y64" s="381">
        <f>'Team Batting Stat'!X90</f>
        <v>0.4</v>
      </c>
      <c r="Z64" s="381">
        <f>'Team Batting Stat'!Y90</f>
        <v>0</v>
      </c>
    </row>
    <row r="65" spans="2:26" ht="18.75" x14ac:dyDescent="0.25">
      <c r="B65" s="543" t="s">
        <v>12</v>
      </c>
      <c r="C65" s="380">
        <f>'Team Batting Stat'!B91</f>
        <v>0</v>
      </c>
      <c r="D65" s="380" t="str">
        <f>'Team Batting Stat'!C91</f>
        <v xml:space="preserve"> Phil Oh</v>
      </c>
      <c r="E65" s="380" t="str">
        <f>'Team Batting Stat'!D91</f>
        <v>오필중</v>
      </c>
      <c r="F65" s="380">
        <f>'Team Batting Stat'!E91</f>
        <v>2</v>
      </c>
      <c r="G65" s="380">
        <f>'Team Batting Stat'!F91</f>
        <v>4</v>
      </c>
      <c r="H65" s="380">
        <f>'Team Batting Stat'!G91</f>
        <v>2</v>
      </c>
      <c r="I65" s="380">
        <f>'Team Batting Stat'!H91</f>
        <v>0</v>
      </c>
      <c r="J65" s="380">
        <f>'Team Batting Stat'!I91</f>
        <v>0</v>
      </c>
      <c r="K65" s="380">
        <f>'Team Batting Stat'!J91</f>
        <v>0</v>
      </c>
      <c r="L65" s="380">
        <f>'Team Batting Stat'!K91</f>
        <v>0</v>
      </c>
      <c r="M65" s="380">
        <f>'Team Batting Stat'!L91</f>
        <v>0</v>
      </c>
      <c r="N65" s="380">
        <f>'Team Batting Stat'!M91</f>
        <v>0</v>
      </c>
      <c r="O65" s="380">
        <f>'Team Batting Stat'!N91</f>
        <v>1</v>
      </c>
      <c r="P65" s="380">
        <f>'Team Batting Stat'!O91</f>
        <v>0</v>
      </c>
      <c r="Q65" s="380">
        <f>'Team Batting Stat'!P91</f>
        <v>2</v>
      </c>
      <c r="R65" s="380">
        <f>'Team Batting Stat'!Q91</f>
        <v>0</v>
      </c>
      <c r="S65" s="380">
        <f>'Team Batting Stat'!R91</f>
        <v>0</v>
      </c>
      <c r="T65" s="380">
        <f>'Team Batting Stat'!S91</f>
        <v>0</v>
      </c>
      <c r="U65" s="380">
        <f>'Team Batting Stat'!T91</f>
        <v>0</v>
      </c>
      <c r="V65" s="380">
        <f>'Team Batting Stat'!U91</f>
        <v>0</v>
      </c>
      <c r="W65" s="381">
        <f>'Team Batting Stat'!V91</f>
        <v>0.5</v>
      </c>
      <c r="X65" s="381">
        <f>'Team Batting Stat'!W91</f>
        <v>0</v>
      </c>
      <c r="Y65" s="381">
        <f>'Team Batting Stat'!X91</f>
        <v>0.5</v>
      </c>
      <c r="Z65" s="381">
        <f>'Team Batting Stat'!Y91</f>
        <v>0</v>
      </c>
    </row>
    <row r="66" spans="2:26" ht="18.75" x14ac:dyDescent="0.25">
      <c r="B66" s="543" t="s">
        <v>12</v>
      </c>
      <c r="C66" s="380">
        <f>'Team Batting Stat'!B92</f>
        <v>8</v>
      </c>
      <c r="D66" s="380" t="str">
        <f>'Team Batting Stat'!C92</f>
        <v xml:space="preserve"> Jinkyu Kang</v>
      </c>
      <c r="E66" s="380" t="str">
        <f>'Team Batting Stat'!D92</f>
        <v>강진규</v>
      </c>
      <c r="F66" s="380">
        <f>'Team Batting Stat'!E92</f>
        <v>4</v>
      </c>
      <c r="G66" s="380">
        <f>'Team Batting Stat'!F92</f>
        <v>9</v>
      </c>
      <c r="H66" s="380">
        <f>'Team Batting Stat'!G92</f>
        <v>8</v>
      </c>
      <c r="I66" s="380">
        <f>'Team Batting Stat'!H92</f>
        <v>1</v>
      </c>
      <c r="J66" s="380">
        <f>'Team Batting Stat'!I92</f>
        <v>0</v>
      </c>
      <c r="K66" s="380">
        <f>'Team Batting Stat'!J92</f>
        <v>0</v>
      </c>
      <c r="L66" s="380">
        <f>'Team Batting Stat'!K92</f>
        <v>0</v>
      </c>
      <c r="M66" s="380">
        <f>'Team Batting Stat'!L92</f>
        <v>0</v>
      </c>
      <c r="N66" s="380">
        <f>'Team Batting Stat'!M92</f>
        <v>0</v>
      </c>
      <c r="O66" s="380">
        <f>'Team Batting Stat'!N92</f>
        <v>0</v>
      </c>
      <c r="P66" s="380">
        <f>'Team Batting Stat'!O92</f>
        <v>0</v>
      </c>
      <c r="Q66" s="380">
        <f>'Team Batting Stat'!P92</f>
        <v>1</v>
      </c>
      <c r="R66" s="380">
        <f>'Team Batting Stat'!Q92</f>
        <v>3</v>
      </c>
      <c r="S66" s="380">
        <f>'Team Batting Stat'!R92</f>
        <v>0</v>
      </c>
      <c r="T66" s="380">
        <f>'Team Batting Stat'!S92</f>
        <v>1</v>
      </c>
      <c r="U66" s="380">
        <f>'Team Batting Stat'!T92</f>
        <v>0</v>
      </c>
      <c r="V66" s="380">
        <f>'Team Batting Stat'!U92</f>
        <v>0</v>
      </c>
      <c r="W66" s="381">
        <f>'Team Batting Stat'!V92</f>
        <v>0.111</v>
      </c>
      <c r="X66" s="381">
        <f>'Team Batting Stat'!W92</f>
        <v>0</v>
      </c>
      <c r="Y66" s="381">
        <f>'Team Batting Stat'!X92</f>
        <v>0.111</v>
      </c>
      <c r="Z66" s="381">
        <f>'Team Batting Stat'!Y92</f>
        <v>0</v>
      </c>
    </row>
    <row r="67" spans="2:26" ht="18.75" x14ac:dyDescent="0.25">
      <c r="B67" s="543" t="s">
        <v>12</v>
      </c>
      <c r="C67" s="380">
        <f>'Team Batting Stat'!B84</f>
        <v>14</v>
      </c>
      <c r="D67" s="380" t="str">
        <f>'Team Batting Stat'!C84</f>
        <v xml:space="preserve"> Gyuhwan Lee</v>
      </c>
      <c r="E67" s="380" t="str">
        <f>'Team Batting Stat'!D84</f>
        <v>이규환</v>
      </c>
      <c r="F67" s="380">
        <f>'Team Batting Stat'!E84</f>
        <v>6</v>
      </c>
      <c r="G67" s="380">
        <f>'Team Batting Stat'!F84</f>
        <v>18</v>
      </c>
      <c r="H67" s="380">
        <f>'Team Batting Stat'!G84</f>
        <v>14</v>
      </c>
      <c r="I67" s="380">
        <f>'Team Batting Stat'!H84</f>
        <v>8</v>
      </c>
      <c r="J67" s="380">
        <f>'Team Batting Stat'!I84</f>
        <v>4</v>
      </c>
      <c r="K67" s="380">
        <f>'Team Batting Stat'!J84</f>
        <v>3</v>
      </c>
      <c r="L67" s="380">
        <f>'Team Batting Stat'!K84</f>
        <v>1</v>
      </c>
      <c r="M67" s="380">
        <f>'Team Batting Stat'!L84</f>
        <v>0</v>
      </c>
      <c r="N67" s="380">
        <f>'Team Batting Stat'!M84</f>
        <v>0</v>
      </c>
      <c r="O67" s="380">
        <f>'Team Batting Stat'!N84</f>
        <v>2</v>
      </c>
      <c r="P67" s="381">
        <f>'Team Batting Stat'!O84</f>
        <v>0.28599999999999998</v>
      </c>
      <c r="Q67" s="380">
        <f>'Team Batting Stat'!P84</f>
        <v>3</v>
      </c>
      <c r="R67" s="380">
        <f>'Team Batting Stat'!Q84</f>
        <v>2</v>
      </c>
      <c r="S67" s="380">
        <f>'Team Batting Stat'!R84</f>
        <v>0</v>
      </c>
      <c r="T67" s="380">
        <f>'Team Batting Stat'!S84</f>
        <v>5</v>
      </c>
      <c r="U67" s="380">
        <f>'Team Batting Stat'!T84</f>
        <v>0</v>
      </c>
      <c r="V67" s="380">
        <f>'Team Batting Stat'!U84</f>
        <v>1</v>
      </c>
      <c r="W67" s="381">
        <f>'Team Batting Stat'!V84</f>
        <v>0.38900000000000001</v>
      </c>
      <c r="X67" s="381">
        <f>'Team Batting Stat'!W84</f>
        <v>0.35699999999999998</v>
      </c>
      <c r="Y67" s="381">
        <f>'Team Batting Stat'!X84</f>
        <v>0.746</v>
      </c>
      <c r="Z67" s="381">
        <f>'Team Batting Stat'!Y84</f>
        <v>0</v>
      </c>
    </row>
    <row r="68" spans="2:26" ht="18.75" x14ac:dyDescent="0.25">
      <c r="B68" s="543" t="s">
        <v>12</v>
      </c>
      <c r="C68" s="380">
        <f>'Team Batting Stat'!B80</f>
        <v>17</v>
      </c>
      <c r="D68" s="380" t="str">
        <f>'Team Batting Stat'!C80</f>
        <v xml:space="preserve"> Joonhyung Shim</v>
      </c>
      <c r="E68" s="380" t="str">
        <f>'Team Batting Stat'!D80</f>
        <v>심준형</v>
      </c>
      <c r="F68" s="380">
        <f>'Team Batting Stat'!E80</f>
        <v>6</v>
      </c>
      <c r="G68" s="380">
        <f>'Team Batting Stat'!F80</f>
        <v>23</v>
      </c>
      <c r="H68" s="380">
        <f>'Team Batting Stat'!G80</f>
        <v>17</v>
      </c>
      <c r="I68" s="380">
        <f>'Team Batting Stat'!H80</f>
        <v>6</v>
      </c>
      <c r="J68" s="380">
        <f>'Team Batting Stat'!I80</f>
        <v>6</v>
      </c>
      <c r="K68" s="380">
        <f>'Team Batting Stat'!J80</f>
        <v>6</v>
      </c>
      <c r="L68" s="380">
        <f>'Team Batting Stat'!K80</f>
        <v>0</v>
      </c>
      <c r="M68" s="380">
        <f>'Team Batting Stat'!L80</f>
        <v>0</v>
      </c>
      <c r="N68" s="380">
        <f>'Team Batting Stat'!M80</f>
        <v>0</v>
      </c>
      <c r="O68" s="380">
        <f>'Team Batting Stat'!N80</f>
        <v>2</v>
      </c>
      <c r="P68" s="381">
        <f>'Team Batting Stat'!O80</f>
        <v>0.35299999999999998</v>
      </c>
      <c r="Q68" s="380">
        <f>'Team Batting Stat'!P80</f>
        <v>6</v>
      </c>
      <c r="R68" s="380">
        <f>'Team Batting Stat'!Q80</f>
        <v>4</v>
      </c>
      <c r="S68" s="380">
        <f>'Team Batting Stat'!R80</f>
        <v>0</v>
      </c>
      <c r="T68" s="380">
        <f>'Team Batting Stat'!S80</f>
        <v>9</v>
      </c>
      <c r="U68" s="380">
        <f>'Team Batting Stat'!T80</f>
        <v>1</v>
      </c>
      <c r="V68" s="380">
        <f>'Team Batting Stat'!U80</f>
        <v>0</v>
      </c>
      <c r="W68" s="381">
        <f>'Team Batting Stat'!V80</f>
        <v>0.52200000000000002</v>
      </c>
      <c r="X68" s="381">
        <f>'Team Batting Stat'!W80</f>
        <v>0.35299999999999998</v>
      </c>
      <c r="Y68" s="381">
        <f>'Team Batting Stat'!X80</f>
        <v>0.875</v>
      </c>
      <c r="Z68" s="381">
        <f>'Team Batting Stat'!Y80</f>
        <v>0.57099999999999995</v>
      </c>
    </row>
    <row r="69" spans="2:26" ht="18.75" x14ac:dyDescent="0.25">
      <c r="B69" s="543" t="s">
        <v>12</v>
      </c>
      <c r="C69" s="380">
        <f>'Team Batting Stat'!B87</f>
        <v>23</v>
      </c>
      <c r="D69" s="380" t="str">
        <f>'Team Batting Stat'!C87</f>
        <v xml:space="preserve"> Cheoljung Hwang</v>
      </c>
      <c r="E69" s="380" t="str">
        <f>'Team Batting Stat'!D87</f>
        <v>황철중</v>
      </c>
      <c r="F69" s="380">
        <f>'Team Batting Stat'!E87</f>
        <v>6</v>
      </c>
      <c r="G69" s="380">
        <f>'Team Batting Stat'!F87</f>
        <v>18</v>
      </c>
      <c r="H69" s="380">
        <f>'Team Batting Stat'!G87</f>
        <v>12</v>
      </c>
      <c r="I69" s="380">
        <f>'Team Batting Stat'!H87</f>
        <v>3</v>
      </c>
      <c r="J69" s="380">
        <f>'Team Batting Stat'!I87</f>
        <v>3</v>
      </c>
      <c r="K69" s="380">
        <f>'Team Batting Stat'!J87</f>
        <v>2</v>
      </c>
      <c r="L69" s="380">
        <f>'Team Batting Stat'!K87</f>
        <v>1</v>
      </c>
      <c r="M69" s="380">
        <f>'Team Batting Stat'!L87</f>
        <v>0</v>
      </c>
      <c r="N69" s="380">
        <f>'Team Batting Stat'!M87</f>
        <v>0</v>
      </c>
      <c r="O69" s="380">
        <f>'Team Batting Stat'!N87</f>
        <v>3</v>
      </c>
      <c r="P69" s="381">
        <f>'Team Batting Stat'!O87</f>
        <v>0.25</v>
      </c>
      <c r="Q69" s="380">
        <f>'Team Batting Stat'!P87</f>
        <v>4</v>
      </c>
      <c r="R69" s="380">
        <f>'Team Batting Stat'!Q87</f>
        <v>2</v>
      </c>
      <c r="S69" s="380">
        <f>'Team Batting Stat'!R87</f>
        <v>2</v>
      </c>
      <c r="T69" s="380">
        <f>'Team Batting Stat'!S87</f>
        <v>6</v>
      </c>
      <c r="U69" s="380">
        <f>'Team Batting Stat'!T87</f>
        <v>1</v>
      </c>
      <c r="V69" s="380">
        <f>'Team Batting Stat'!U87</f>
        <v>0</v>
      </c>
      <c r="W69" s="381">
        <f>'Team Batting Stat'!V87</f>
        <v>0.5</v>
      </c>
      <c r="X69" s="381">
        <f>'Team Batting Stat'!W87</f>
        <v>0.33300000000000002</v>
      </c>
      <c r="Y69" s="381">
        <f>'Team Batting Stat'!X87</f>
        <v>0.83299999999999996</v>
      </c>
      <c r="Z69" s="381">
        <f>'Team Batting Stat'!Y87</f>
        <v>0.125</v>
      </c>
    </row>
    <row r="70" spans="2:26" ht="18.75" x14ac:dyDescent="0.25">
      <c r="B70" s="543" t="s">
        <v>13</v>
      </c>
      <c r="C70" s="380">
        <f>'Team Batting Stat'!B102</f>
        <v>34</v>
      </c>
      <c r="D70" s="380" t="str">
        <f>'Team Batting Stat'!C102</f>
        <v xml:space="preserve"> Jemin Kim</v>
      </c>
      <c r="E70" s="380" t="str">
        <f>'Team Batting Stat'!D102</f>
        <v>김재민</v>
      </c>
      <c r="F70" s="380">
        <f>'Team Batting Stat'!E102</f>
        <v>6</v>
      </c>
      <c r="G70" s="380">
        <f>'Team Batting Stat'!F102</f>
        <v>26</v>
      </c>
      <c r="H70" s="380">
        <f>'Team Batting Stat'!G102</f>
        <v>24</v>
      </c>
      <c r="I70" s="380">
        <f>'Team Batting Stat'!H102</f>
        <v>15</v>
      </c>
      <c r="J70" s="380">
        <f>'Team Batting Stat'!I102</f>
        <v>11</v>
      </c>
      <c r="K70" s="380">
        <f>'Team Batting Stat'!J102</f>
        <v>5</v>
      </c>
      <c r="L70" s="380">
        <f>'Team Batting Stat'!K102</f>
        <v>3</v>
      </c>
      <c r="M70" s="380">
        <f>'Team Batting Stat'!L102</f>
        <v>0</v>
      </c>
      <c r="N70" s="380">
        <f>'Team Batting Stat'!M102</f>
        <v>3</v>
      </c>
      <c r="O70" s="380">
        <f>'Team Batting Stat'!N102</f>
        <v>10</v>
      </c>
      <c r="P70" s="381">
        <f>'Team Batting Stat'!O102</f>
        <v>0.45800000000000002</v>
      </c>
      <c r="Q70" s="380">
        <f>'Team Batting Stat'!P102</f>
        <v>1</v>
      </c>
      <c r="R70" s="380">
        <f>'Team Batting Stat'!Q102</f>
        <v>3</v>
      </c>
      <c r="S70" s="380">
        <f>'Team Batting Stat'!R102</f>
        <v>1</v>
      </c>
      <c r="T70" s="380">
        <f>'Team Batting Stat'!S102</f>
        <v>5</v>
      </c>
      <c r="U70" s="380">
        <f>'Team Batting Stat'!T102</f>
        <v>0</v>
      </c>
      <c r="V70" s="380">
        <f>'Team Batting Stat'!U102</f>
        <v>0</v>
      </c>
      <c r="W70" s="381">
        <f>'Team Batting Stat'!V102</f>
        <v>0.5</v>
      </c>
      <c r="X70" s="381">
        <f>'Team Batting Stat'!W102</f>
        <v>0.95799999999999996</v>
      </c>
      <c r="Y70" s="381">
        <f>'Team Batting Stat'!X102</f>
        <v>1.458</v>
      </c>
      <c r="Z70" s="381">
        <f>'Team Batting Stat'!Y102</f>
        <v>0.28599999999999998</v>
      </c>
    </row>
    <row r="71" spans="2:26" ht="18.75" x14ac:dyDescent="0.25">
      <c r="B71" s="543" t="s">
        <v>13</v>
      </c>
      <c r="C71" s="380">
        <f>'Team Batting Stat'!B101</f>
        <v>1</v>
      </c>
      <c r="D71" s="380" t="str">
        <f>'Team Batting Stat'!C101</f>
        <v xml:space="preserve"> Johnyoung Kim</v>
      </c>
      <c r="E71" s="380" t="str">
        <f>'Team Batting Stat'!D101</f>
        <v>김종형</v>
      </c>
      <c r="F71" s="380">
        <f>'Team Batting Stat'!E101</f>
        <v>7</v>
      </c>
      <c r="G71" s="380">
        <f>'Team Batting Stat'!F101</f>
        <v>25</v>
      </c>
      <c r="H71" s="380">
        <f>'Team Batting Stat'!G101</f>
        <v>21</v>
      </c>
      <c r="I71" s="380">
        <f>'Team Batting Stat'!H101</f>
        <v>8</v>
      </c>
      <c r="J71" s="380">
        <f>'Team Batting Stat'!I101</f>
        <v>11</v>
      </c>
      <c r="K71" s="380">
        <f>'Team Batting Stat'!J101</f>
        <v>9</v>
      </c>
      <c r="L71" s="380">
        <f>'Team Batting Stat'!K101</f>
        <v>0</v>
      </c>
      <c r="M71" s="380">
        <f>'Team Batting Stat'!L101</f>
        <v>1</v>
      </c>
      <c r="N71" s="380">
        <f>'Team Batting Stat'!M101</f>
        <v>1</v>
      </c>
      <c r="O71" s="380">
        <f>'Team Batting Stat'!N101</f>
        <v>8</v>
      </c>
      <c r="P71" s="381">
        <f>'Team Batting Stat'!O101</f>
        <v>0.52400000000000002</v>
      </c>
      <c r="Q71" s="380">
        <f>'Team Batting Stat'!P101</f>
        <v>2</v>
      </c>
      <c r="R71" s="380">
        <f>'Team Batting Stat'!Q101</f>
        <v>1</v>
      </c>
      <c r="S71" s="380">
        <f>'Team Batting Stat'!R101</f>
        <v>1</v>
      </c>
      <c r="T71" s="380">
        <f>'Team Batting Stat'!S101</f>
        <v>4</v>
      </c>
      <c r="U71" s="380">
        <f>'Team Batting Stat'!T101</f>
        <v>0</v>
      </c>
      <c r="V71" s="380">
        <f>'Team Batting Stat'!U101</f>
        <v>1</v>
      </c>
      <c r="W71" s="381">
        <f>'Team Batting Stat'!V101</f>
        <v>0.58299999999999996</v>
      </c>
      <c r="X71" s="381">
        <f>'Team Batting Stat'!W101</f>
        <v>0.76200000000000001</v>
      </c>
      <c r="Y71" s="381">
        <f>'Team Batting Stat'!X101</f>
        <v>1.345</v>
      </c>
      <c r="Z71" s="381">
        <f>'Team Batting Stat'!Y101</f>
        <v>0.45500000000000002</v>
      </c>
    </row>
    <row r="72" spans="2:26" ht="18.75" x14ac:dyDescent="0.25">
      <c r="B72" s="543" t="s">
        <v>13</v>
      </c>
      <c r="C72" s="380">
        <f>'Team Batting Stat'!B100</f>
        <v>10</v>
      </c>
      <c r="D72" s="380" t="str">
        <f>'Team Batting Stat'!C100</f>
        <v xml:space="preserve"> Kyungmin Lee</v>
      </c>
      <c r="E72" s="380" t="str">
        <f>'Team Batting Stat'!D100</f>
        <v>이경민</v>
      </c>
      <c r="F72" s="380">
        <f>'Team Batting Stat'!E100</f>
        <v>7</v>
      </c>
      <c r="G72" s="380">
        <f>'Team Batting Stat'!F100</f>
        <v>30</v>
      </c>
      <c r="H72" s="380">
        <f>'Team Batting Stat'!G100</f>
        <v>26</v>
      </c>
      <c r="I72" s="380">
        <f>'Team Batting Stat'!H100</f>
        <v>11</v>
      </c>
      <c r="J72" s="380">
        <f>'Team Batting Stat'!I100</f>
        <v>14</v>
      </c>
      <c r="K72" s="380">
        <f>'Team Batting Stat'!J100</f>
        <v>12</v>
      </c>
      <c r="L72" s="380">
        <f>'Team Batting Stat'!K100</f>
        <v>2</v>
      </c>
      <c r="M72" s="380">
        <f>'Team Batting Stat'!L100</f>
        <v>0</v>
      </c>
      <c r="N72" s="380">
        <f>'Team Batting Stat'!M100</f>
        <v>0</v>
      </c>
      <c r="O72" s="380">
        <f>'Team Batting Stat'!N100</f>
        <v>11</v>
      </c>
      <c r="P72" s="381">
        <f>'Team Batting Stat'!O100</f>
        <v>0.53800000000000003</v>
      </c>
      <c r="Q72" s="380">
        <f>'Team Batting Stat'!P100</f>
        <v>4</v>
      </c>
      <c r="R72" s="380">
        <f>'Team Batting Stat'!Q100</f>
        <v>1</v>
      </c>
      <c r="S72" s="380">
        <f>'Team Batting Stat'!R100</f>
        <v>0</v>
      </c>
      <c r="T72" s="380">
        <f>'Team Batting Stat'!S100</f>
        <v>8</v>
      </c>
      <c r="U72" s="380">
        <f>'Team Batting Stat'!T100</f>
        <v>2</v>
      </c>
      <c r="V72" s="380">
        <f>'Team Batting Stat'!U100</f>
        <v>0</v>
      </c>
      <c r="W72" s="381">
        <f>'Team Batting Stat'!V100</f>
        <v>0.6</v>
      </c>
      <c r="X72" s="381">
        <f>'Team Batting Stat'!W100</f>
        <v>0.61499999999999999</v>
      </c>
      <c r="Y72" s="381">
        <f>'Team Batting Stat'!X100</f>
        <v>1.2150000000000001</v>
      </c>
      <c r="Z72" s="381">
        <f>'Team Batting Stat'!Y100</f>
        <v>0.55600000000000005</v>
      </c>
    </row>
    <row r="73" spans="2:26" ht="18.75" x14ac:dyDescent="0.25">
      <c r="B73" s="543" t="s">
        <v>13</v>
      </c>
      <c r="C73" s="380">
        <f>'Team Batting Stat'!B108</f>
        <v>29</v>
      </c>
      <c r="D73" s="380" t="str">
        <f>'Team Batting Stat'!C108</f>
        <v xml:space="preserve"> Kyuyoun Lee</v>
      </c>
      <c r="E73" s="380" t="str">
        <f>'Team Batting Stat'!D108</f>
        <v>이규연</v>
      </c>
      <c r="F73" s="380">
        <f>'Team Batting Stat'!E108</f>
        <v>6</v>
      </c>
      <c r="G73" s="380">
        <f>'Team Batting Stat'!F108</f>
        <v>21</v>
      </c>
      <c r="H73" s="380">
        <f>'Team Batting Stat'!G108</f>
        <v>19</v>
      </c>
      <c r="I73" s="380">
        <f>'Team Batting Stat'!H108</f>
        <v>8</v>
      </c>
      <c r="J73" s="380">
        <f>'Team Batting Stat'!I108</f>
        <v>6</v>
      </c>
      <c r="K73" s="380">
        <f>'Team Batting Stat'!J108</f>
        <v>4</v>
      </c>
      <c r="L73" s="380">
        <f>'Team Batting Stat'!K108</f>
        <v>0</v>
      </c>
      <c r="M73" s="380">
        <f>'Team Batting Stat'!L108</f>
        <v>1</v>
      </c>
      <c r="N73" s="380">
        <f>'Team Batting Stat'!M108</f>
        <v>1</v>
      </c>
      <c r="O73" s="380">
        <f>'Team Batting Stat'!N108</f>
        <v>8</v>
      </c>
      <c r="P73" s="381">
        <f>'Team Batting Stat'!O108</f>
        <v>0.316</v>
      </c>
      <c r="Q73" s="380">
        <f>'Team Batting Stat'!P108</f>
        <v>2</v>
      </c>
      <c r="R73" s="380">
        <f>'Team Batting Stat'!Q108</f>
        <v>3</v>
      </c>
      <c r="S73" s="380">
        <f>'Team Batting Stat'!R108</f>
        <v>0</v>
      </c>
      <c r="T73" s="380">
        <f>'Team Batting Stat'!S108</f>
        <v>4</v>
      </c>
      <c r="U73" s="380">
        <f>'Team Batting Stat'!T108</f>
        <v>0</v>
      </c>
      <c r="V73" s="380">
        <f>'Team Batting Stat'!U108</f>
        <v>0</v>
      </c>
      <c r="W73" s="381">
        <f>'Team Batting Stat'!V108</f>
        <v>0.38100000000000001</v>
      </c>
      <c r="X73" s="381">
        <f>'Team Batting Stat'!W108</f>
        <v>0.57899999999999996</v>
      </c>
      <c r="Y73" s="381">
        <f>'Team Batting Stat'!X108</f>
        <v>0.96</v>
      </c>
      <c r="Z73" s="381">
        <f>'Team Batting Stat'!Y108</f>
        <v>0.308</v>
      </c>
    </row>
    <row r="74" spans="2:26" ht="18.75" x14ac:dyDescent="0.25">
      <c r="B74" s="543" t="s">
        <v>13</v>
      </c>
      <c r="C74" s="380">
        <f>'Team Batting Stat'!B105</f>
        <v>42</v>
      </c>
      <c r="D74" s="380" t="str">
        <f>'Team Batting Stat'!C105</f>
        <v xml:space="preserve"> Ben Park</v>
      </c>
      <c r="E74" s="380" t="str">
        <f>'Team Batting Stat'!D105</f>
        <v>박승희</v>
      </c>
      <c r="F74" s="380">
        <f>'Team Batting Stat'!E105</f>
        <v>7</v>
      </c>
      <c r="G74" s="380">
        <f>'Team Batting Stat'!F105</f>
        <v>28</v>
      </c>
      <c r="H74" s="380">
        <f>'Team Batting Stat'!G105</f>
        <v>22</v>
      </c>
      <c r="I74" s="380">
        <f>'Team Batting Stat'!H105</f>
        <v>14</v>
      </c>
      <c r="J74" s="380">
        <f>'Team Batting Stat'!I105</f>
        <v>9</v>
      </c>
      <c r="K74" s="380">
        <f>'Team Batting Stat'!J105</f>
        <v>6</v>
      </c>
      <c r="L74" s="380">
        <f>'Team Batting Stat'!K105</f>
        <v>3</v>
      </c>
      <c r="M74" s="380">
        <f>'Team Batting Stat'!L105</f>
        <v>0</v>
      </c>
      <c r="N74" s="380">
        <f>'Team Batting Stat'!M105</f>
        <v>0</v>
      </c>
      <c r="O74" s="380">
        <f>'Team Batting Stat'!N105</f>
        <v>10</v>
      </c>
      <c r="P74" s="381">
        <f>'Team Batting Stat'!O105</f>
        <v>0.40899999999999997</v>
      </c>
      <c r="Q74" s="380">
        <f>'Team Batting Stat'!P105</f>
        <v>4</v>
      </c>
      <c r="R74" s="380">
        <f>'Team Batting Stat'!Q105</f>
        <v>0</v>
      </c>
      <c r="S74" s="380">
        <f>'Team Batting Stat'!R105</f>
        <v>1</v>
      </c>
      <c r="T74" s="380">
        <f>'Team Batting Stat'!S105</f>
        <v>3</v>
      </c>
      <c r="U74" s="380">
        <f>'Team Batting Stat'!T105</f>
        <v>0</v>
      </c>
      <c r="V74" s="380">
        <f>'Team Batting Stat'!U105</f>
        <v>1</v>
      </c>
      <c r="W74" s="381">
        <f>'Team Batting Stat'!V105</f>
        <v>0.5</v>
      </c>
      <c r="X74" s="381">
        <f>'Team Batting Stat'!W105</f>
        <v>0.54500000000000004</v>
      </c>
      <c r="Y74" s="381">
        <f>'Team Batting Stat'!X105</f>
        <v>1.0449999999999999</v>
      </c>
      <c r="Z74" s="381">
        <f>'Team Batting Stat'!Y105</f>
        <v>0.41699999999999998</v>
      </c>
    </row>
    <row r="75" spans="2:26" ht="18.75" x14ac:dyDescent="0.25">
      <c r="B75" s="543" t="s">
        <v>13</v>
      </c>
      <c r="C75" s="380">
        <f>'Team Batting Stat'!B103</f>
        <v>3</v>
      </c>
      <c r="D75" s="380" t="str">
        <f>'Team Batting Stat'!C103</f>
        <v xml:space="preserve"> Youngsup Shin</v>
      </c>
      <c r="E75" s="380" t="str">
        <f>'Team Batting Stat'!D103</f>
        <v>신영섭</v>
      </c>
      <c r="F75" s="380">
        <f>'Team Batting Stat'!E103</f>
        <v>4</v>
      </c>
      <c r="G75" s="380">
        <f>'Team Batting Stat'!F103</f>
        <v>12</v>
      </c>
      <c r="H75" s="380">
        <f>'Team Batting Stat'!G103</f>
        <v>9</v>
      </c>
      <c r="I75" s="380">
        <f>'Team Batting Stat'!H103</f>
        <v>4</v>
      </c>
      <c r="J75" s="380">
        <f>'Team Batting Stat'!I103</f>
        <v>4</v>
      </c>
      <c r="K75" s="380">
        <f>'Team Batting Stat'!J103</f>
        <v>4</v>
      </c>
      <c r="L75" s="380">
        <f>'Team Batting Stat'!K103</f>
        <v>0</v>
      </c>
      <c r="M75" s="380">
        <f>'Team Batting Stat'!L103</f>
        <v>0</v>
      </c>
      <c r="N75" s="380">
        <f>'Team Batting Stat'!M103</f>
        <v>0</v>
      </c>
      <c r="O75" s="380">
        <f>'Team Batting Stat'!N103</f>
        <v>2</v>
      </c>
      <c r="P75" s="380">
        <f>'Team Batting Stat'!O103</f>
        <v>0.44400000000000001</v>
      </c>
      <c r="Q75" s="380">
        <f>'Team Batting Stat'!P103</f>
        <v>3</v>
      </c>
      <c r="R75" s="380">
        <f>'Team Batting Stat'!Q103</f>
        <v>1</v>
      </c>
      <c r="S75" s="380">
        <f>'Team Batting Stat'!R103</f>
        <v>0</v>
      </c>
      <c r="T75" s="380">
        <f>'Team Batting Stat'!S103</f>
        <v>3</v>
      </c>
      <c r="U75" s="380">
        <f>'Team Batting Stat'!T103</f>
        <v>0</v>
      </c>
      <c r="V75" s="380">
        <f>'Team Batting Stat'!U103</f>
        <v>0</v>
      </c>
      <c r="W75" s="381">
        <f>'Team Batting Stat'!V103</f>
        <v>0.58299999999999996</v>
      </c>
      <c r="X75" s="381">
        <f>'Team Batting Stat'!W103</f>
        <v>0.44400000000000001</v>
      </c>
      <c r="Y75" s="381">
        <f>'Team Batting Stat'!X103</f>
        <v>1.028</v>
      </c>
      <c r="Z75" s="381">
        <f>'Team Batting Stat'!Y103</f>
        <v>0.5</v>
      </c>
    </row>
    <row r="76" spans="2:26" ht="18.75" x14ac:dyDescent="0.25">
      <c r="B76" s="543" t="s">
        <v>13</v>
      </c>
      <c r="C76" s="380">
        <f>'Team Batting Stat'!B104</f>
        <v>9</v>
      </c>
      <c r="D76" s="380" t="str">
        <f>'Team Batting Stat'!C104</f>
        <v xml:space="preserve"> Sungki Kim</v>
      </c>
      <c r="E76" s="380" t="str">
        <f>'Team Batting Stat'!D104</f>
        <v>김성기</v>
      </c>
      <c r="F76" s="380">
        <f>'Team Batting Stat'!E104</f>
        <v>4</v>
      </c>
      <c r="G76" s="380">
        <f>'Team Batting Stat'!F104</f>
        <v>17</v>
      </c>
      <c r="H76" s="380">
        <f>'Team Batting Stat'!G104</f>
        <v>12</v>
      </c>
      <c r="I76" s="380">
        <f>'Team Batting Stat'!H104</f>
        <v>8</v>
      </c>
      <c r="J76" s="380">
        <f>'Team Batting Stat'!I104</f>
        <v>5</v>
      </c>
      <c r="K76" s="380">
        <f>'Team Batting Stat'!J104</f>
        <v>4</v>
      </c>
      <c r="L76" s="380">
        <f>'Team Batting Stat'!K104</f>
        <v>0</v>
      </c>
      <c r="M76" s="380">
        <f>'Team Batting Stat'!L104</f>
        <v>1</v>
      </c>
      <c r="N76" s="380">
        <f>'Team Batting Stat'!M104</f>
        <v>0</v>
      </c>
      <c r="O76" s="380">
        <f>'Team Batting Stat'!N104</f>
        <v>2</v>
      </c>
      <c r="P76" s="380">
        <f>'Team Batting Stat'!O104</f>
        <v>0.41699999999999998</v>
      </c>
      <c r="Q76" s="380">
        <f>'Team Batting Stat'!P104</f>
        <v>5</v>
      </c>
      <c r="R76" s="380">
        <f>'Team Batting Stat'!Q104</f>
        <v>3</v>
      </c>
      <c r="S76" s="380">
        <f>'Team Batting Stat'!R104</f>
        <v>0</v>
      </c>
      <c r="T76" s="380">
        <f>'Team Batting Stat'!S104</f>
        <v>6</v>
      </c>
      <c r="U76" s="380">
        <f>'Team Batting Stat'!T104</f>
        <v>0</v>
      </c>
      <c r="V76" s="380">
        <f>'Team Batting Stat'!U104</f>
        <v>0</v>
      </c>
      <c r="W76" s="381">
        <f>'Team Batting Stat'!V104</f>
        <v>0.58799999999999997</v>
      </c>
      <c r="X76" s="381">
        <f>'Team Batting Stat'!W104</f>
        <v>0.58299999999999996</v>
      </c>
      <c r="Y76" s="381">
        <f>'Team Batting Stat'!X104</f>
        <v>1.1719999999999999</v>
      </c>
      <c r="Z76" s="381">
        <f>'Team Batting Stat'!Y104</f>
        <v>0.42899999999999999</v>
      </c>
    </row>
    <row r="77" spans="2:26" ht="18.75" x14ac:dyDescent="0.25">
      <c r="B77" s="543" t="s">
        <v>13</v>
      </c>
      <c r="C77" s="380">
        <f>'Team Batting Stat'!B106</f>
        <v>24</v>
      </c>
      <c r="D77" s="380" t="str">
        <f>'Team Batting Stat'!C106</f>
        <v xml:space="preserve"> Wonseok Kim</v>
      </c>
      <c r="E77" s="380" t="str">
        <f>'Team Batting Stat'!D106</f>
        <v>김원석</v>
      </c>
      <c r="F77" s="380">
        <f>'Team Batting Stat'!E106</f>
        <v>4</v>
      </c>
      <c r="G77" s="380">
        <f>'Team Batting Stat'!F106</f>
        <v>16</v>
      </c>
      <c r="H77" s="380">
        <f>'Team Batting Stat'!G106</f>
        <v>14</v>
      </c>
      <c r="I77" s="380">
        <f>'Team Batting Stat'!H106</f>
        <v>5</v>
      </c>
      <c r="J77" s="380">
        <f>'Team Batting Stat'!I106</f>
        <v>5</v>
      </c>
      <c r="K77" s="380">
        <f>'Team Batting Stat'!J106</f>
        <v>2</v>
      </c>
      <c r="L77" s="380">
        <f>'Team Batting Stat'!K106</f>
        <v>3</v>
      </c>
      <c r="M77" s="380">
        <f>'Team Batting Stat'!L106</f>
        <v>0</v>
      </c>
      <c r="N77" s="380">
        <f>'Team Batting Stat'!M106</f>
        <v>0</v>
      </c>
      <c r="O77" s="380">
        <f>'Team Batting Stat'!N106</f>
        <v>3</v>
      </c>
      <c r="P77" s="380">
        <f>'Team Batting Stat'!O106</f>
        <v>0.35699999999999998</v>
      </c>
      <c r="Q77" s="380">
        <f>'Team Batting Stat'!P106</f>
        <v>2</v>
      </c>
      <c r="R77" s="380">
        <f>'Team Batting Stat'!Q106</f>
        <v>1</v>
      </c>
      <c r="S77" s="380">
        <f>'Team Batting Stat'!R106</f>
        <v>0</v>
      </c>
      <c r="T77" s="380">
        <f>'Team Batting Stat'!S106</f>
        <v>2</v>
      </c>
      <c r="U77" s="380">
        <f>'Team Batting Stat'!T106</f>
        <v>0</v>
      </c>
      <c r="V77" s="380">
        <f>'Team Batting Stat'!U106</f>
        <v>0</v>
      </c>
      <c r="W77" s="381">
        <f>'Team Batting Stat'!V106</f>
        <v>0.438</v>
      </c>
      <c r="X77" s="381">
        <f>'Team Batting Stat'!W106</f>
        <v>0.57099999999999995</v>
      </c>
      <c r="Y77" s="381">
        <f>'Team Batting Stat'!X106</f>
        <v>1.0089999999999999</v>
      </c>
      <c r="Z77" s="381">
        <f>'Team Batting Stat'!Y106</f>
        <v>0.25</v>
      </c>
    </row>
    <row r="78" spans="2:26" ht="18.75" x14ac:dyDescent="0.25">
      <c r="B78" s="543" t="s">
        <v>13</v>
      </c>
      <c r="C78" s="380">
        <f>'Team Batting Stat'!B107</f>
        <v>44</v>
      </c>
      <c r="D78" s="380" t="str">
        <f>'Team Batting Stat'!C107</f>
        <v xml:space="preserve"> Kangmin Lee</v>
      </c>
      <c r="E78" s="380" t="str">
        <f>'Team Batting Stat'!D107</f>
        <v>이강민</v>
      </c>
      <c r="F78" s="380">
        <f>'Team Batting Stat'!E107</f>
        <v>4</v>
      </c>
      <c r="G78" s="380">
        <f>'Team Batting Stat'!F107</f>
        <v>9</v>
      </c>
      <c r="H78" s="380">
        <f>'Team Batting Stat'!G107</f>
        <v>9</v>
      </c>
      <c r="I78" s="380">
        <f>'Team Batting Stat'!H107</f>
        <v>2</v>
      </c>
      <c r="J78" s="380">
        <f>'Team Batting Stat'!I107</f>
        <v>3</v>
      </c>
      <c r="K78" s="380">
        <f>'Team Batting Stat'!J107</f>
        <v>3</v>
      </c>
      <c r="L78" s="380">
        <f>'Team Batting Stat'!K107</f>
        <v>0</v>
      </c>
      <c r="M78" s="380">
        <f>'Team Batting Stat'!L107</f>
        <v>0</v>
      </c>
      <c r="N78" s="380">
        <f>'Team Batting Stat'!M107</f>
        <v>0</v>
      </c>
      <c r="O78" s="380">
        <f>'Team Batting Stat'!N107</f>
        <v>4</v>
      </c>
      <c r="P78" s="380">
        <f>'Team Batting Stat'!O107</f>
        <v>0.33300000000000002</v>
      </c>
      <c r="Q78" s="380">
        <f>'Team Batting Stat'!P107</f>
        <v>0</v>
      </c>
      <c r="R78" s="380">
        <f>'Team Batting Stat'!Q107</f>
        <v>1</v>
      </c>
      <c r="S78" s="380">
        <f>'Team Batting Stat'!R107</f>
        <v>0</v>
      </c>
      <c r="T78" s="380">
        <f>'Team Batting Stat'!S107</f>
        <v>0</v>
      </c>
      <c r="U78" s="380">
        <f>'Team Batting Stat'!T107</f>
        <v>0</v>
      </c>
      <c r="V78" s="380">
        <f>'Team Batting Stat'!U107</f>
        <v>0</v>
      </c>
      <c r="W78" s="381">
        <f>'Team Batting Stat'!V107</f>
        <v>0.33300000000000002</v>
      </c>
      <c r="X78" s="381">
        <f>'Team Batting Stat'!W107</f>
        <v>0.33300000000000002</v>
      </c>
      <c r="Y78" s="381">
        <f>'Team Batting Stat'!X107</f>
        <v>0.66700000000000004</v>
      </c>
      <c r="Z78" s="381">
        <f>'Team Batting Stat'!Y107</f>
        <v>0.42899999999999999</v>
      </c>
    </row>
    <row r="79" spans="2:26" ht="18.75" x14ac:dyDescent="0.25">
      <c r="B79" s="543" t="s">
        <v>13</v>
      </c>
      <c r="C79" s="380">
        <f>'Team Batting Stat'!B111</f>
        <v>51</v>
      </c>
      <c r="D79" s="380" t="str">
        <f>'Team Batting Stat'!C111</f>
        <v xml:space="preserve"> Changhwa Lee</v>
      </c>
      <c r="E79" s="380" t="str">
        <f>'Team Batting Stat'!D111</f>
        <v>이창화</v>
      </c>
      <c r="F79" s="380">
        <f>'Team Batting Stat'!E111</f>
        <v>5</v>
      </c>
      <c r="G79" s="380">
        <f>'Team Batting Stat'!F111</f>
        <v>20</v>
      </c>
      <c r="H79" s="380">
        <f>'Team Batting Stat'!G111</f>
        <v>15</v>
      </c>
      <c r="I79" s="380">
        <f>'Team Batting Stat'!H111</f>
        <v>4</v>
      </c>
      <c r="J79" s="380">
        <f>'Team Batting Stat'!I111</f>
        <v>3</v>
      </c>
      <c r="K79" s="380">
        <f>'Team Batting Stat'!J111</f>
        <v>2</v>
      </c>
      <c r="L79" s="380">
        <f>'Team Batting Stat'!K111</f>
        <v>1</v>
      </c>
      <c r="M79" s="380">
        <f>'Team Batting Stat'!L111</f>
        <v>0</v>
      </c>
      <c r="N79" s="380">
        <f>'Team Batting Stat'!M111</f>
        <v>0</v>
      </c>
      <c r="O79" s="380">
        <f>'Team Batting Stat'!N111</f>
        <v>3</v>
      </c>
      <c r="P79" s="381">
        <f>'Team Batting Stat'!O111</f>
        <v>0.2</v>
      </c>
      <c r="Q79" s="380">
        <f>'Team Batting Stat'!P111</f>
        <v>3</v>
      </c>
      <c r="R79" s="380">
        <f>'Team Batting Stat'!Q111</f>
        <v>3</v>
      </c>
      <c r="S79" s="380">
        <f>'Team Batting Stat'!R111</f>
        <v>1</v>
      </c>
      <c r="T79" s="380">
        <f>'Team Batting Stat'!S111</f>
        <v>4</v>
      </c>
      <c r="U79" s="380">
        <f>'Team Batting Stat'!T111</f>
        <v>0</v>
      </c>
      <c r="V79" s="380">
        <f>'Team Batting Stat'!U111</f>
        <v>1</v>
      </c>
      <c r="W79" s="381">
        <f>'Team Batting Stat'!V111</f>
        <v>0.35</v>
      </c>
      <c r="X79" s="381">
        <f>'Team Batting Stat'!W111</f>
        <v>0.26700000000000002</v>
      </c>
      <c r="Y79" s="381">
        <f>'Team Batting Stat'!X111</f>
        <v>0.61699999999999999</v>
      </c>
      <c r="Z79" s="381">
        <f>'Team Batting Stat'!Y111</f>
        <v>0.16700000000000001</v>
      </c>
    </row>
    <row r="80" spans="2:26" ht="18.75" x14ac:dyDescent="0.25">
      <c r="B80" s="543" t="s">
        <v>13</v>
      </c>
      <c r="C80" s="380">
        <f>'Team Batting Stat'!B109</f>
        <v>12</v>
      </c>
      <c r="D80" s="380" t="str">
        <f>'Team Batting Stat'!C109</f>
        <v xml:space="preserve"> Martin Hwang</v>
      </c>
      <c r="E80" s="380" t="str">
        <f>'Team Batting Stat'!D109</f>
        <v>황선구</v>
      </c>
      <c r="F80" s="380">
        <f>'Team Batting Stat'!E109</f>
        <v>4</v>
      </c>
      <c r="G80" s="380">
        <f>'Team Batting Stat'!F109</f>
        <v>15</v>
      </c>
      <c r="H80" s="380">
        <f>'Team Batting Stat'!G109</f>
        <v>13</v>
      </c>
      <c r="I80" s="380">
        <f>'Team Batting Stat'!H109</f>
        <v>1</v>
      </c>
      <c r="J80" s="380">
        <f>'Team Batting Stat'!I109</f>
        <v>3</v>
      </c>
      <c r="K80" s="380">
        <f>'Team Batting Stat'!J109</f>
        <v>3</v>
      </c>
      <c r="L80" s="380">
        <f>'Team Batting Stat'!K109</f>
        <v>0</v>
      </c>
      <c r="M80" s="380">
        <f>'Team Batting Stat'!L109</f>
        <v>0</v>
      </c>
      <c r="N80" s="380">
        <f>'Team Batting Stat'!M109</f>
        <v>0</v>
      </c>
      <c r="O80" s="380">
        <f>'Team Batting Stat'!N109</f>
        <v>4</v>
      </c>
      <c r="P80" s="380">
        <f>'Team Batting Stat'!O109</f>
        <v>0.23100000000000001</v>
      </c>
      <c r="Q80" s="380">
        <f>'Team Batting Stat'!P109</f>
        <v>2</v>
      </c>
      <c r="R80" s="380">
        <f>'Team Batting Stat'!Q109</f>
        <v>1</v>
      </c>
      <c r="S80" s="380">
        <f>'Team Batting Stat'!R109</f>
        <v>0</v>
      </c>
      <c r="T80" s="380">
        <f>'Team Batting Stat'!S109</f>
        <v>3</v>
      </c>
      <c r="U80" s="380">
        <f>'Team Batting Stat'!T109</f>
        <v>1</v>
      </c>
      <c r="V80" s="380">
        <f>'Team Batting Stat'!U109</f>
        <v>0</v>
      </c>
      <c r="W80" s="381">
        <f>'Team Batting Stat'!V109</f>
        <v>0.33300000000000002</v>
      </c>
      <c r="X80" s="381">
        <f>'Team Batting Stat'!W109</f>
        <v>0.23100000000000001</v>
      </c>
      <c r="Y80" s="381">
        <f>'Team Batting Stat'!X109</f>
        <v>0.56399999999999995</v>
      </c>
      <c r="Z80" s="381">
        <f>'Team Batting Stat'!Y109</f>
        <v>0.25</v>
      </c>
    </row>
    <row r="81" spans="2:26" ht="18.75" x14ac:dyDescent="0.25">
      <c r="B81" s="543" t="s">
        <v>13</v>
      </c>
      <c r="C81" s="380">
        <f>'Team Batting Stat'!B110</f>
        <v>2</v>
      </c>
      <c r="D81" s="380" t="str">
        <f>'Team Batting Stat'!C110</f>
        <v xml:space="preserve"> Sungjoo Lee</v>
      </c>
      <c r="E81" s="380" t="str">
        <f>'Team Batting Stat'!D110</f>
        <v>이성주</v>
      </c>
      <c r="F81" s="380">
        <f>'Team Batting Stat'!E110</f>
        <v>4</v>
      </c>
      <c r="G81" s="380">
        <f>'Team Batting Stat'!F110</f>
        <v>15</v>
      </c>
      <c r="H81" s="380">
        <f>'Team Batting Stat'!G110</f>
        <v>13</v>
      </c>
      <c r="I81" s="380">
        <f>'Team Batting Stat'!H110</f>
        <v>3</v>
      </c>
      <c r="J81" s="380">
        <f>'Team Batting Stat'!I110</f>
        <v>3</v>
      </c>
      <c r="K81" s="380">
        <f>'Team Batting Stat'!J110</f>
        <v>3</v>
      </c>
      <c r="L81" s="380">
        <f>'Team Batting Stat'!K110</f>
        <v>0</v>
      </c>
      <c r="M81" s="380">
        <f>'Team Batting Stat'!L110</f>
        <v>0</v>
      </c>
      <c r="N81" s="380">
        <f>'Team Batting Stat'!M110</f>
        <v>0</v>
      </c>
      <c r="O81" s="380">
        <f>'Team Batting Stat'!N110</f>
        <v>2</v>
      </c>
      <c r="P81" s="380">
        <f>'Team Batting Stat'!O110</f>
        <v>0.23100000000000001</v>
      </c>
      <c r="Q81" s="380">
        <f>'Team Batting Stat'!P110</f>
        <v>2</v>
      </c>
      <c r="R81" s="380">
        <f>'Team Batting Stat'!Q110</f>
        <v>4</v>
      </c>
      <c r="S81" s="380">
        <f>'Team Batting Stat'!R110</f>
        <v>0</v>
      </c>
      <c r="T81" s="380">
        <f>'Team Batting Stat'!S110</f>
        <v>3</v>
      </c>
      <c r="U81" s="380">
        <f>'Team Batting Stat'!T110</f>
        <v>0</v>
      </c>
      <c r="V81" s="380">
        <f>'Team Batting Stat'!U110</f>
        <v>0</v>
      </c>
      <c r="W81" s="381">
        <f>'Team Batting Stat'!V110</f>
        <v>0.33300000000000002</v>
      </c>
      <c r="X81" s="381">
        <f>'Team Batting Stat'!W110</f>
        <v>0.23100000000000001</v>
      </c>
      <c r="Y81" s="381">
        <f>'Team Batting Stat'!X110</f>
        <v>0.56399999999999995</v>
      </c>
      <c r="Z81" s="381">
        <f>'Team Batting Stat'!Y110</f>
        <v>0.375</v>
      </c>
    </row>
    <row r="82" spans="2:26" ht="18.75" x14ac:dyDescent="0.25">
      <c r="B82" s="543" t="s">
        <v>13</v>
      </c>
      <c r="C82" s="380">
        <f>'Team Batting Stat'!B112</f>
        <v>17</v>
      </c>
      <c r="D82" s="380" t="str">
        <f>'Team Batting Stat'!C112</f>
        <v xml:space="preserve"> Paul Chu</v>
      </c>
      <c r="E82" s="380" t="str">
        <f>'Team Batting Stat'!D112</f>
        <v>주민석</v>
      </c>
      <c r="F82" s="380">
        <f>'Team Batting Stat'!E112</f>
        <v>3</v>
      </c>
      <c r="G82" s="380">
        <f>'Team Batting Stat'!F112</f>
        <v>14</v>
      </c>
      <c r="H82" s="380">
        <f>'Team Batting Stat'!G112</f>
        <v>11</v>
      </c>
      <c r="I82" s="380">
        <f>'Team Batting Stat'!H112</f>
        <v>6</v>
      </c>
      <c r="J82" s="380">
        <f>'Team Batting Stat'!I112</f>
        <v>2</v>
      </c>
      <c r="K82" s="380">
        <f>'Team Batting Stat'!J112</f>
        <v>1</v>
      </c>
      <c r="L82" s="380">
        <f>'Team Batting Stat'!K112</f>
        <v>0</v>
      </c>
      <c r="M82" s="380">
        <f>'Team Batting Stat'!L112</f>
        <v>0</v>
      </c>
      <c r="N82" s="380">
        <f>'Team Batting Stat'!M112</f>
        <v>1</v>
      </c>
      <c r="O82" s="380">
        <f>'Team Batting Stat'!N112</f>
        <v>1</v>
      </c>
      <c r="P82" s="380">
        <f>'Team Batting Stat'!O112</f>
        <v>0.182</v>
      </c>
      <c r="Q82" s="380">
        <f>'Team Batting Stat'!P112</f>
        <v>2</v>
      </c>
      <c r="R82" s="380">
        <f>'Team Batting Stat'!Q112</f>
        <v>3</v>
      </c>
      <c r="S82" s="380">
        <f>'Team Batting Stat'!R112</f>
        <v>1</v>
      </c>
      <c r="T82" s="380">
        <f>'Team Batting Stat'!S112</f>
        <v>4</v>
      </c>
      <c r="U82" s="380">
        <f>'Team Batting Stat'!T112</f>
        <v>0</v>
      </c>
      <c r="V82" s="380">
        <f>'Team Batting Stat'!U112</f>
        <v>0</v>
      </c>
      <c r="W82" s="381">
        <f>'Team Batting Stat'!V112</f>
        <v>0.35699999999999998</v>
      </c>
      <c r="X82" s="381">
        <f>'Team Batting Stat'!W112</f>
        <v>0.45500000000000002</v>
      </c>
      <c r="Y82" s="381">
        <f>'Team Batting Stat'!X112</f>
        <v>0.81200000000000006</v>
      </c>
      <c r="Z82" s="381">
        <f>'Team Batting Stat'!Y112</f>
        <v>0</v>
      </c>
    </row>
    <row r="83" spans="2:26" ht="18.75" x14ac:dyDescent="0.25">
      <c r="B83" s="543" t="s">
        <v>13</v>
      </c>
      <c r="C83" s="380">
        <f>'Team Batting Stat'!B113</f>
        <v>5</v>
      </c>
      <c r="D83" s="380" t="str">
        <f>'Team Batting Stat'!C113</f>
        <v xml:space="preserve"> San Seo</v>
      </c>
      <c r="E83" s="380" t="str">
        <f>'Team Batting Stat'!D113</f>
        <v>서범석</v>
      </c>
      <c r="F83" s="380">
        <f>'Team Batting Stat'!E113</f>
        <v>2</v>
      </c>
      <c r="G83" s="380">
        <f>'Team Batting Stat'!F113</f>
        <v>8</v>
      </c>
      <c r="H83" s="380">
        <f>'Team Batting Stat'!G113</f>
        <v>6</v>
      </c>
      <c r="I83" s="380">
        <f>'Team Batting Stat'!H113</f>
        <v>1</v>
      </c>
      <c r="J83" s="380">
        <f>'Team Batting Stat'!I113</f>
        <v>1</v>
      </c>
      <c r="K83" s="380">
        <f>'Team Batting Stat'!J113</f>
        <v>1</v>
      </c>
      <c r="L83" s="380">
        <f>'Team Batting Stat'!K113</f>
        <v>0</v>
      </c>
      <c r="M83" s="380">
        <f>'Team Batting Stat'!L113</f>
        <v>0</v>
      </c>
      <c r="N83" s="380">
        <f>'Team Batting Stat'!M113</f>
        <v>0</v>
      </c>
      <c r="O83" s="380">
        <f>'Team Batting Stat'!N113</f>
        <v>1</v>
      </c>
      <c r="P83" s="380">
        <f>'Team Batting Stat'!O113</f>
        <v>0.16700000000000001</v>
      </c>
      <c r="Q83" s="380">
        <f>'Team Batting Stat'!P113</f>
        <v>1</v>
      </c>
      <c r="R83" s="380">
        <f>'Team Batting Stat'!Q113</f>
        <v>2</v>
      </c>
      <c r="S83" s="380">
        <f>'Team Batting Stat'!R113</f>
        <v>1</v>
      </c>
      <c r="T83" s="380">
        <f>'Team Batting Stat'!S113</f>
        <v>2</v>
      </c>
      <c r="U83" s="380">
        <f>'Team Batting Stat'!T113</f>
        <v>0</v>
      </c>
      <c r="V83" s="380">
        <f>'Team Batting Stat'!U113</f>
        <v>0</v>
      </c>
      <c r="W83" s="381">
        <f>'Team Batting Stat'!V113</f>
        <v>0.375</v>
      </c>
      <c r="X83" s="381">
        <f>'Team Batting Stat'!W113</f>
        <v>0.16700000000000001</v>
      </c>
      <c r="Y83" s="381">
        <f>'Team Batting Stat'!X113</f>
        <v>0.54200000000000004</v>
      </c>
      <c r="Z83" s="381">
        <f>'Team Batting Stat'!Y113</f>
        <v>0.2</v>
      </c>
    </row>
    <row r="84" spans="2:26" ht="18.75" x14ac:dyDescent="0.25">
      <c r="B84" s="543" t="s">
        <v>13</v>
      </c>
      <c r="C84" s="380">
        <f>'Team Batting Stat'!B114</f>
        <v>87</v>
      </c>
      <c r="D84" s="380" t="str">
        <f>'Team Batting Stat'!C114</f>
        <v xml:space="preserve"> Donhoi Kwon</v>
      </c>
      <c r="E84" s="380" t="str">
        <f>'Team Batting Stat'!D114</f>
        <v>권돈회</v>
      </c>
      <c r="F84" s="380">
        <f>'Team Batting Stat'!E114</f>
        <v>2</v>
      </c>
      <c r="G84" s="380">
        <f>'Team Batting Stat'!F114</f>
        <v>6</v>
      </c>
      <c r="H84" s="380">
        <f>'Team Batting Stat'!G114</f>
        <v>4</v>
      </c>
      <c r="I84" s="380">
        <f>'Team Batting Stat'!H114</f>
        <v>1</v>
      </c>
      <c r="J84" s="380">
        <f>'Team Batting Stat'!I114</f>
        <v>0</v>
      </c>
      <c r="K84" s="380">
        <f>'Team Batting Stat'!J114</f>
        <v>0</v>
      </c>
      <c r="L84" s="380">
        <f>'Team Batting Stat'!K114</f>
        <v>0</v>
      </c>
      <c r="M84" s="380">
        <f>'Team Batting Stat'!L114</f>
        <v>0</v>
      </c>
      <c r="N84" s="380">
        <f>'Team Batting Stat'!M114</f>
        <v>0</v>
      </c>
      <c r="O84" s="380">
        <f>'Team Batting Stat'!N114</f>
        <v>1</v>
      </c>
      <c r="P84" s="380">
        <f>'Team Batting Stat'!O114</f>
        <v>0</v>
      </c>
      <c r="Q84" s="380">
        <f>'Team Batting Stat'!P114</f>
        <v>1</v>
      </c>
      <c r="R84" s="380">
        <f>'Team Batting Stat'!Q114</f>
        <v>2</v>
      </c>
      <c r="S84" s="380">
        <f>'Team Batting Stat'!R114</f>
        <v>0</v>
      </c>
      <c r="T84" s="380">
        <f>'Team Batting Stat'!S114</f>
        <v>1</v>
      </c>
      <c r="U84" s="380">
        <f>'Team Batting Stat'!T114</f>
        <v>0</v>
      </c>
      <c r="V84" s="380">
        <f>'Team Batting Stat'!U114</f>
        <v>1</v>
      </c>
      <c r="W84" s="381">
        <f>'Team Batting Stat'!V114</f>
        <v>0.16700000000000001</v>
      </c>
      <c r="X84" s="381">
        <f>'Team Batting Stat'!W114</f>
        <v>0</v>
      </c>
      <c r="Y84" s="381">
        <f>'Team Batting Stat'!X114</f>
        <v>0.16700000000000001</v>
      </c>
      <c r="Z84" s="381">
        <f>'Team Batting Stat'!Y114</f>
        <v>0</v>
      </c>
    </row>
    <row r="85" spans="2:26" ht="17.25" x14ac:dyDescent="0.25"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</row>
    <row r="86" spans="2:26" ht="17.25" x14ac:dyDescent="0.25"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</row>
    <row r="87" spans="2:26" ht="17.25" x14ac:dyDescent="0.25"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</row>
    <row r="88" spans="2:26" ht="17.25" x14ac:dyDescent="0.25"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</row>
    <row r="89" spans="2:26" ht="17.25" x14ac:dyDescent="0.25"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</row>
    <row r="90" spans="2:26" ht="17.25" x14ac:dyDescent="0.25"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</row>
    <row r="91" spans="2:26" ht="17.25" x14ac:dyDescent="0.25"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</row>
    <row r="92" spans="2:26" ht="17.25" x14ac:dyDescent="0.25"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</row>
    <row r="93" spans="2:26" ht="17.25" x14ac:dyDescent="0.25"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</row>
    <row r="94" spans="2:26" ht="17.25" x14ac:dyDescent="0.25"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</row>
    <row r="95" spans="2:26" ht="17.25" x14ac:dyDescent="0.25"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</row>
    <row r="96" spans="2:26" ht="17.25" x14ac:dyDescent="0.25"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</row>
    <row r="97" spans="3:26" ht="17.25" x14ac:dyDescent="0.25"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</row>
    <row r="98" spans="3:26" ht="17.25" x14ac:dyDescent="0.25"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</row>
    <row r="99" spans="3:26" ht="17.25" x14ac:dyDescent="0.25"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</row>
    <row r="100" spans="3:26" ht="17.25" x14ac:dyDescent="0.25"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</row>
    <row r="101" spans="3:26" ht="17.25" x14ac:dyDescent="0.25"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</row>
    <row r="102" spans="3:26" ht="17.25" x14ac:dyDescent="0.25"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</row>
    <row r="103" spans="3:26" ht="17.25" x14ac:dyDescent="0.25"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</row>
    <row r="104" spans="3:26" ht="17.25" x14ac:dyDescent="0.25"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</row>
    <row r="105" spans="3:26" ht="17.25" x14ac:dyDescent="0.25"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</row>
    <row r="106" spans="3:26" ht="17.25" x14ac:dyDescent="0.25"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</row>
    <row r="107" spans="3:26" ht="17.25" x14ac:dyDescent="0.25"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</row>
    <row r="108" spans="3:26" ht="17.25" x14ac:dyDescent="0.25"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</row>
    <row r="109" spans="3:26" ht="17.25" x14ac:dyDescent="0.25"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</row>
    <row r="110" spans="3:26" ht="17.25" x14ac:dyDescent="0.25"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</row>
    <row r="111" spans="3:26" ht="17.25" x14ac:dyDescent="0.25"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</row>
    <row r="112" spans="3:26" ht="17.25" x14ac:dyDescent="0.25"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</row>
    <row r="113" spans="3:26" ht="17.25" x14ac:dyDescent="0.25"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</row>
    <row r="114" spans="3:26" ht="17.25" x14ac:dyDescent="0.25"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262"/>
    </row>
    <row r="115" spans="3:26" ht="17.25" x14ac:dyDescent="0.25"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</row>
    <row r="116" spans="3:26" ht="17.25" x14ac:dyDescent="0.25"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</row>
    <row r="117" spans="3:26" ht="17.25" x14ac:dyDescent="0.25"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</row>
    <row r="118" spans="3:26" ht="17.25" x14ac:dyDescent="0.25"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</row>
    <row r="119" spans="3:26" ht="17.25" x14ac:dyDescent="0.25"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</row>
    <row r="120" spans="3:26" ht="17.25" x14ac:dyDescent="0.25"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</row>
    <row r="121" spans="3:26" ht="17.25" x14ac:dyDescent="0.25"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</row>
    <row r="122" spans="3:26" ht="17.25" x14ac:dyDescent="0.25"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</row>
    <row r="123" spans="3:26" ht="17.25" x14ac:dyDescent="0.25"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</row>
    <row r="124" spans="3:26" ht="17.25" x14ac:dyDescent="0.25"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</row>
    <row r="125" spans="3:26" ht="17.25" x14ac:dyDescent="0.25"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</row>
    <row r="126" spans="3:26" ht="17.25" x14ac:dyDescent="0.25"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</row>
    <row r="127" spans="3:26" ht="17.25" x14ac:dyDescent="0.25"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</row>
    <row r="128" spans="3:26" ht="17.25" x14ac:dyDescent="0.25"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</row>
    <row r="129" spans="3:26" ht="17.25" x14ac:dyDescent="0.25"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</row>
    <row r="130" spans="3:26" ht="17.25" x14ac:dyDescent="0.25">
      <c r="C130" s="262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</row>
    <row r="131" spans="3:26" ht="17.25" x14ac:dyDescent="0.25"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</row>
    <row r="132" spans="3:26" ht="17.25" x14ac:dyDescent="0.25"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</row>
    <row r="133" spans="3:26" ht="17.25" x14ac:dyDescent="0.25"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</row>
    <row r="134" spans="3:26" ht="17.25" x14ac:dyDescent="0.25">
      <c r="C134" s="262"/>
      <c r="D134" s="262"/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</row>
    <row r="135" spans="3:26" ht="17.25" x14ac:dyDescent="0.25">
      <c r="C135" s="262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</row>
    <row r="136" spans="3:26" ht="17.25" x14ac:dyDescent="0.25"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</row>
    <row r="137" spans="3:26" ht="17.25" x14ac:dyDescent="0.25"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</row>
    <row r="138" spans="3:26" ht="17.25" x14ac:dyDescent="0.25"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</row>
    <row r="139" spans="3:26" ht="17.25" x14ac:dyDescent="0.25"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</row>
    <row r="140" spans="3:26" ht="17.25" x14ac:dyDescent="0.25"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</row>
    <row r="141" spans="3:26" ht="17.25" x14ac:dyDescent="0.25"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</row>
    <row r="142" spans="3:26" ht="17.25" x14ac:dyDescent="0.25"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</row>
    <row r="143" spans="3:26" ht="17.25" x14ac:dyDescent="0.25"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</row>
    <row r="144" spans="3:26" ht="17.25" x14ac:dyDescent="0.25"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</row>
    <row r="145" spans="3:26" ht="17.25" x14ac:dyDescent="0.25">
      <c r="C145" s="262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62"/>
      <c r="U145" s="262"/>
      <c r="V145" s="262"/>
      <c r="W145" s="262"/>
      <c r="X145" s="262"/>
      <c r="Y145" s="262"/>
      <c r="Z145" s="262"/>
    </row>
    <row r="146" spans="3:26" ht="17.25" x14ac:dyDescent="0.25"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</row>
    <row r="147" spans="3:26" ht="17.25" x14ac:dyDescent="0.25">
      <c r="C147" s="262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262"/>
    </row>
    <row r="148" spans="3:26" ht="17.25" x14ac:dyDescent="0.25"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</row>
    <row r="149" spans="3:26" ht="17.25" x14ac:dyDescent="0.25"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</row>
    <row r="150" spans="3:26" ht="17.25" x14ac:dyDescent="0.25"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</row>
    <row r="151" spans="3:26" ht="17.25" x14ac:dyDescent="0.25"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62"/>
      <c r="U151" s="262"/>
      <c r="V151" s="262"/>
      <c r="W151" s="262"/>
      <c r="X151" s="262"/>
      <c r="Y151" s="262"/>
      <c r="Z151" s="262"/>
    </row>
    <row r="152" spans="3:26" ht="17.25" x14ac:dyDescent="0.25"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2"/>
      <c r="U152" s="262"/>
      <c r="V152" s="262"/>
      <c r="W152" s="262"/>
      <c r="X152" s="262"/>
      <c r="Y152" s="262"/>
      <c r="Z152" s="262"/>
    </row>
    <row r="153" spans="3:26" ht="17.25" x14ac:dyDescent="0.25"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</row>
    <row r="154" spans="3:26" ht="17.25" x14ac:dyDescent="0.25"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</row>
    <row r="155" spans="3:26" ht="17.25" x14ac:dyDescent="0.25"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</row>
    <row r="156" spans="3:26" ht="17.25" x14ac:dyDescent="0.25"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2"/>
      <c r="Z156" s="262"/>
    </row>
    <row r="157" spans="3:26" ht="17.25" x14ac:dyDescent="0.25"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62"/>
      <c r="U157" s="262"/>
      <c r="V157" s="262"/>
      <c r="W157" s="262"/>
      <c r="X157" s="262"/>
      <c r="Y157" s="262"/>
      <c r="Z157" s="262"/>
    </row>
    <row r="158" spans="3:26" ht="17.25" x14ac:dyDescent="0.25"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2"/>
      <c r="U158" s="262"/>
      <c r="V158" s="262"/>
      <c r="W158" s="262"/>
      <c r="X158" s="262"/>
      <c r="Y158" s="262"/>
      <c r="Z158" s="262"/>
    </row>
    <row r="159" spans="3:26" ht="17.25" x14ac:dyDescent="0.25"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62"/>
      <c r="U159" s="262"/>
      <c r="V159" s="262"/>
      <c r="W159" s="262"/>
      <c r="X159" s="262"/>
      <c r="Y159" s="262"/>
      <c r="Z159" s="262"/>
    </row>
    <row r="160" spans="3:26" ht="17.25" x14ac:dyDescent="0.25"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62"/>
      <c r="U160" s="262"/>
      <c r="V160" s="262"/>
      <c r="W160" s="262"/>
      <c r="X160" s="262"/>
      <c r="Y160" s="262"/>
      <c r="Z160" s="262"/>
    </row>
    <row r="161" spans="3:26" ht="17.25" x14ac:dyDescent="0.25"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2"/>
      <c r="U161" s="262"/>
      <c r="V161" s="262"/>
      <c r="W161" s="262"/>
      <c r="X161" s="262"/>
      <c r="Y161" s="262"/>
      <c r="Z161" s="262"/>
    </row>
    <row r="162" spans="3:26" ht="17.25" x14ac:dyDescent="0.25">
      <c r="C162" s="262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</row>
    <row r="163" spans="3:26" ht="17.25" x14ac:dyDescent="0.25">
      <c r="C163" s="262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</row>
    <row r="164" spans="3:26" ht="17.25" x14ac:dyDescent="0.25"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</row>
    <row r="165" spans="3:26" ht="17.25" x14ac:dyDescent="0.25">
      <c r="C165" s="262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  <c r="P165" s="262"/>
      <c r="Q165" s="262"/>
      <c r="R165" s="262"/>
      <c r="S165" s="262"/>
      <c r="T165" s="262"/>
      <c r="U165" s="262"/>
      <c r="V165" s="262"/>
      <c r="W165" s="262"/>
      <c r="X165" s="262"/>
      <c r="Y165" s="262"/>
      <c r="Z165" s="262"/>
    </row>
    <row r="166" spans="3:26" ht="17.25" x14ac:dyDescent="0.25"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262"/>
      <c r="R166" s="262"/>
      <c r="S166" s="262"/>
      <c r="T166" s="262"/>
      <c r="U166" s="262"/>
      <c r="V166" s="262"/>
      <c r="W166" s="262"/>
      <c r="X166" s="262"/>
      <c r="Y166" s="262"/>
      <c r="Z166" s="262"/>
    </row>
    <row r="167" spans="3:26" ht="17.25" x14ac:dyDescent="0.25"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62"/>
      <c r="W167" s="262"/>
      <c r="X167" s="262"/>
      <c r="Y167" s="262"/>
      <c r="Z167" s="262"/>
    </row>
    <row r="168" spans="3:26" ht="17.25" x14ac:dyDescent="0.25"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262"/>
      <c r="R168" s="262"/>
      <c r="S168" s="262"/>
      <c r="T168" s="262"/>
      <c r="U168" s="262"/>
      <c r="V168" s="262"/>
      <c r="W168" s="262"/>
      <c r="X168" s="262"/>
      <c r="Y168" s="262"/>
      <c r="Z168" s="262"/>
    </row>
    <row r="169" spans="3:26" ht="17.25" x14ac:dyDescent="0.25"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262"/>
      <c r="R169" s="262"/>
      <c r="S169" s="262"/>
      <c r="T169" s="262"/>
      <c r="U169" s="262"/>
      <c r="V169" s="262"/>
      <c r="W169" s="262"/>
      <c r="X169" s="262"/>
      <c r="Y169" s="262"/>
      <c r="Z169" s="262"/>
    </row>
    <row r="170" spans="3:26" ht="17.25" x14ac:dyDescent="0.25"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62"/>
      <c r="U170" s="262"/>
      <c r="V170" s="262"/>
      <c r="W170" s="262"/>
      <c r="X170" s="262"/>
      <c r="Y170" s="262"/>
      <c r="Z170" s="262"/>
    </row>
    <row r="171" spans="3:26" ht="17.25" x14ac:dyDescent="0.25"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2"/>
      <c r="U171" s="262"/>
      <c r="V171" s="262"/>
      <c r="W171" s="262"/>
      <c r="X171" s="262"/>
      <c r="Y171" s="262"/>
      <c r="Z171" s="262"/>
    </row>
    <row r="172" spans="3:26" ht="17.25" x14ac:dyDescent="0.25"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62"/>
      <c r="U172" s="262"/>
      <c r="V172" s="262"/>
      <c r="W172" s="262"/>
      <c r="X172" s="262"/>
      <c r="Y172" s="262"/>
      <c r="Z172" s="262"/>
    </row>
    <row r="173" spans="3:26" ht="17.25" x14ac:dyDescent="0.25"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P173" s="262"/>
      <c r="Q173" s="262"/>
      <c r="R173" s="262"/>
      <c r="S173" s="262"/>
      <c r="T173" s="262"/>
      <c r="U173" s="262"/>
      <c r="V173" s="262"/>
      <c r="W173" s="262"/>
      <c r="X173" s="262"/>
      <c r="Y173" s="262"/>
      <c r="Z173" s="262"/>
    </row>
    <row r="174" spans="3:26" ht="17.25" x14ac:dyDescent="0.25">
      <c r="C174" s="262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62"/>
      <c r="U174" s="262"/>
      <c r="V174" s="262"/>
      <c r="W174" s="262"/>
      <c r="X174" s="262"/>
      <c r="Y174" s="262"/>
      <c r="Z174" s="262"/>
    </row>
    <row r="175" spans="3:26" ht="17.25" x14ac:dyDescent="0.25">
      <c r="C175" s="262"/>
      <c r="D175" s="262"/>
      <c r="E175" s="262"/>
      <c r="F175" s="262"/>
      <c r="G175" s="262"/>
      <c r="H175" s="262"/>
      <c r="I175" s="262"/>
      <c r="J175" s="262"/>
      <c r="K175" s="262"/>
      <c r="L175" s="262"/>
      <c r="M175" s="262"/>
      <c r="N175" s="262"/>
      <c r="O175" s="262"/>
      <c r="P175" s="262"/>
      <c r="Q175" s="262"/>
      <c r="R175" s="262"/>
      <c r="S175" s="262"/>
      <c r="T175" s="262"/>
      <c r="U175" s="262"/>
      <c r="V175" s="262"/>
      <c r="W175" s="262"/>
      <c r="X175" s="262"/>
      <c r="Y175" s="262"/>
      <c r="Z175" s="262"/>
    </row>
    <row r="176" spans="3:26" ht="17.25" x14ac:dyDescent="0.25">
      <c r="C176" s="262"/>
      <c r="D176" s="262"/>
      <c r="E176" s="262"/>
      <c r="F176" s="262"/>
      <c r="G176" s="262"/>
      <c r="H176" s="262"/>
      <c r="I176" s="262"/>
      <c r="J176" s="262"/>
      <c r="K176" s="262"/>
      <c r="L176" s="262"/>
      <c r="M176" s="262"/>
      <c r="N176" s="262"/>
      <c r="O176" s="262"/>
      <c r="P176" s="262"/>
      <c r="Q176" s="262"/>
      <c r="R176" s="262"/>
      <c r="S176" s="262"/>
      <c r="T176" s="262"/>
      <c r="U176" s="262"/>
      <c r="V176" s="262"/>
      <c r="W176" s="262"/>
      <c r="X176" s="262"/>
      <c r="Y176" s="262"/>
      <c r="Z176" s="262"/>
    </row>
    <row r="177" spans="3:26" ht="17.25" x14ac:dyDescent="0.25">
      <c r="C177" s="262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2"/>
      <c r="P177" s="262"/>
      <c r="Q177" s="262"/>
      <c r="R177" s="262"/>
      <c r="S177" s="262"/>
      <c r="T177" s="262"/>
      <c r="U177" s="262"/>
      <c r="V177" s="262"/>
      <c r="W177" s="262"/>
      <c r="X177" s="262"/>
      <c r="Y177" s="262"/>
      <c r="Z177" s="262"/>
    </row>
    <row r="178" spans="3:26" ht="17.25" x14ac:dyDescent="0.25">
      <c r="C178" s="262"/>
      <c r="D178" s="262"/>
      <c r="E178" s="262"/>
      <c r="F178" s="262"/>
      <c r="G178" s="262"/>
      <c r="H178" s="262"/>
      <c r="I178" s="262"/>
      <c r="J178" s="262"/>
      <c r="K178" s="262"/>
      <c r="L178" s="262"/>
      <c r="M178" s="262"/>
      <c r="N178" s="262"/>
      <c r="O178" s="262"/>
      <c r="P178" s="262"/>
      <c r="Q178" s="262"/>
      <c r="R178" s="262"/>
      <c r="S178" s="262"/>
      <c r="T178" s="262"/>
      <c r="U178" s="262"/>
      <c r="V178" s="262"/>
      <c r="W178" s="262"/>
      <c r="X178" s="262"/>
      <c r="Y178" s="262"/>
      <c r="Z178" s="262"/>
    </row>
    <row r="179" spans="3:26" ht="17.25" x14ac:dyDescent="0.25"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</row>
    <row r="180" spans="3:26" ht="17.25" x14ac:dyDescent="0.25">
      <c r="C180" s="262"/>
      <c r="D180" s="262"/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</row>
    <row r="181" spans="3:26" ht="17.25" x14ac:dyDescent="0.25">
      <c r="C181" s="262"/>
      <c r="D181" s="262"/>
      <c r="E181" s="262"/>
      <c r="F181" s="262"/>
      <c r="G181" s="262"/>
      <c r="H181" s="262"/>
      <c r="I181" s="262"/>
      <c r="J181" s="262"/>
      <c r="K181" s="262"/>
      <c r="L181" s="262"/>
      <c r="M181" s="262"/>
      <c r="N181" s="262"/>
      <c r="O181" s="262"/>
      <c r="P181" s="262"/>
      <c r="Q181" s="262"/>
      <c r="R181" s="262"/>
      <c r="S181" s="262"/>
      <c r="T181" s="262"/>
      <c r="U181" s="262"/>
      <c r="V181" s="262"/>
      <c r="W181" s="262"/>
      <c r="X181" s="262"/>
      <c r="Y181" s="262"/>
      <c r="Z181" s="262"/>
    </row>
    <row r="182" spans="3:26" ht="17.25" x14ac:dyDescent="0.25">
      <c r="C182" s="262"/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262"/>
      <c r="T182" s="262"/>
      <c r="U182" s="262"/>
      <c r="V182" s="262"/>
      <c r="W182" s="262"/>
      <c r="X182" s="262"/>
      <c r="Y182" s="262"/>
      <c r="Z182" s="262"/>
    </row>
    <row r="183" spans="3:26" ht="17.25" x14ac:dyDescent="0.25">
      <c r="C183" s="262"/>
      <c r="D183" s="262"/>
      <c r="E183" s="262"/>
      <c r="F183" s="262"/>
      <c r="G183" s="262"/>
      <c r="H183" s="262"/>
      <c r="I183" s="262"/>
      <c r="J183" s="262"/>
      <c r="K183" s="262"/>
      <c r="L183" s="262"/>
      <c r="M183" s="262"/>
      <c r="N183" s="262"/>
      <c r="O183" s="262"/>
      <c r="P183" s="262"/>
      <c r="Q183" s="262"/>
      <c r="R183" s="262"/>
      <c r="S183" s="262"/>
      <c r="T183" s="262"/>
      <c r="U183" s="262"/>
      <c r="V183" s="262"/>
      <c r="W183" s="262"/>
      <c r="X183" s="262"/>
      <c r="Y183" s="262"/>
      <c r="Z183" s="262"/>
    </row>
    <row r="184" spans="3:26" ht="17.25" x14ac:dyDescent="0.25">
      <c r="C184" s="262"/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2"/>
      <c r="P184" s="262"/>
      <c r="Q184" s="262"/>
      <c r="R184" s="262"/>
      <c r="S184" s="262"/>
      <c r="T184" s="262"/>
      <c r="U184" s="262"/>
      <c r="V184" s="262"/>
      <c r="W184" s="262"/>
      <c r="X184" s="262"/>
      <c r="Y184" s="262"/>
      <c r="Z184" s="262"/>
    </row>
    <row r="185" spans="3:26" ht="17.25" x14ac:dyDescent="0.25">
      <c r="C185" s="262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 s="262"/>
      <c r="R185" s="262"/>
      <c r="S185" s="262"/>
      <c r="T185" s="262"/>
      <c r="U185" s="262"/>
      <c r="V185" s="262"/>
      <c r="W185" s="262"/>
      <c r="X185" s="262"/>
      <c r="Y185" s="262"/>
      <c r="Z185" s="262"/>
    </row>
    <row r="186" spans="3:26" ht="17.25" x14ac:dyDescent="0.25">
      <c r="C186" s="262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 s="262"/>
      <c r="R186" s="262"/>
      <c r="S186" s="262"/>
      <c r="T186" s="262"/>
      <c r="U186" s="262"/>
      <c r="V186" s="262"/>
      <c r="W186" s="262"/>
      <c r="X186" s="262"/>
      <c r="Y186" s="262"/>
      <c r="Z186" s="262"/>
    </row>
    <row r="187" spans="3:26" ht="17.25" x14ac:dyDescent="0.25">
      <c r="C187" s="262"/>
      <c r="D187" s="262"/>
      <c r="E187" s="262"/>
      <c r="F187" s="262"/>
      <c r="G187" s="262"/>
      <c r="H187" s="262"/>
      <c r="I187" s="262"/>
      <c r="J187" s="262"/>
      <c r="K187" s="262"/>
      <c r="L187" s="262"/>
      <c r="M187" s="262"/>
      <c r="N187" s="262"/>
      <c r="O187" s="262"/>
      <c r="P187" s="262"/>
      <c r="Q187" s="262"/>
      <c r="R187" s="262"/>
      <c r="S187" s="262"/>
      <c r="T187" s="262"/>
      <c r="U187" s="262"/>
      <c r="V187" s="262"/>
      <c r="W187" s="262"/>
      <c r="X187" s="262"/>
      <c r="Y187" s="262"/>
      <c r="Z187" s="262"/>
    </row>
    <row r="188" spans="3:26" ht="17.25" x14ac:dyDescent="0.25"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  <c r="P188" s="262"/>
      <c r="Q188" s="262"/>
      <c r="R188" s="262"/>
      <c r="S188" s="262"/>
      <c r="T188" s="262"/>
      <c r="U188" s="262"/>
      <c r="V188" s="262"/>
      <c r="W188" s="262"/>
      <c r="X188" s="262"/>
      <c r="Y188" s="262"/>
      <c r="Z188" s="262"/>
    </row>
    <row r="189" spans="3:26" ht="17.25" x14ac:dyDescent="0.25">
      <c r="C189" s="262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262"/>
      <c r="O189" s="262"/>
      <c r="P189" s="262"/>
      <c r="Q189" s="262"/>
      <c r="R189" s="262"/>
      <c r="S189" s="262"/>
      <c r="T189" s="262"/>
      <c r="U189" s="262"/>
      <c r="V189" s="262"/>
      <c r="W189" s="262"/>
      <c r="X189" s="262"/>
      <c r="Y189" s="262"/>
      <c r="Z189" s="262"/>
    </row>
    <row r="190" spans="3:26" ht="17.25" x14ac:dyDescent="0.25">
      <c r="C190" s="262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  <c r="P190" s="262"/>
      <c r="Q190" s="262"/>
      <c r="R190" s="262"/>
      <c r="S190" s="262"/>
      <c r="T190" s="262"/>
      <c r="U190" s="262"/>
      <c r="V190" s="262"/>
      <c r="W190" s="262"/>
      <c r="X190" s="262"/>
      <c r="Y190" s="262"/>
      <c r="Z190" s="262"/>
    </row>
    <row r="191" spans="3:26" ht="17.25" x14ac:dyDescent="0.25">
      <c r="C191" s="262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  <c r="O191" s="262"/>
      <c r="P191" s="262"/>
      <c r="Q191" s="262"/>
      <c r="R191" s="262"/>
      <c r="S191" s="262"/>
      <c r="T191" s="262"/>
      <c r="U191" s="262"/>
      <c r="V191" s="262"/>
      <c r="W191" s="262"/>
      <c r="X191" s="262"/>
      <c r="Y191" s="262"/>
      <c r="Z191" s="262"/>
    </row>
    <row r="192" spans="3:26" ht="17.25" x14ac:dyDescent="0.25"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  <c r="N192" s="262"/>
      <c r="O192" s="262"/>
      <c r="P192" s="262"/>
      <c r="Q192" s="262"/>
      <c r="R192" s="262"/>
      <c r="S192" s="262"/>
      <c r="T192" s="262"/>
      <c r="U192" s="262"/>
      <c r="V192" s="262"/>
      <c r="W192" s="262"/>
      <c r="X192" s="262"/>
      <c r="Y192" s="262"/>
      <c r="Z192" s="262"/>
    </row>
    <row r="193" spans="3:26" ht="17.25" x14ac:dyDescent="0.25">
      <c r="C193" s="262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  <c r="P193" s="262"/>
      <c r="Q193" s="262"/>
      <c r="R193" s="262"/>
      <c r="S193" s="262"/>
      <c r="T193" s="262"/>
      <c r="U193" s="262"/>
      <c r="V193" s="262"/>
      <c r="W193" s="262"/>
      <c r="X193" s="262"/>
      <c r="Y193" s="262"/>
      <c r="Z193" s="262"/>
    </row>
    <row r="194" spans="3:26" ht="17.25" x14ac:dyDescent="0.25"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262"/>
      <c r="O194" s="262"/>
      <c r="P194" s="262"/>
      <c r="Q194" s="262"/>
      <c r="R194" s="262"/>
      <c r="S194" s="262"/>
      <c r="T194" s="262"/>
      <c r="U194" s="262"/>
      <c r="V194" s="262"/>
      <c r="W194" s="262"/>
      <c r="X194" s="262"/>
      <c r="Y194" s="262"/>
      <c r="Z194" s="262"/>
    </row>
    <row r="195" spans="3:26" ht="17.25" x14ac:dyDescent="0.25">
      <c r="C195" s="262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262"/>
      <c r="R195" s="262"/>
      <c r="S195" s="262"/>
      <c r="T195" s="262"/>
      <c r="U195" s="262"/>
      <c r="V195" s="262"/>
      <c r="W195" s="262"/>
      <c r="X195" s="262"/>
      <c r="Y195" s="262"/>
      <c r="Z195" s="262"/>
    </row>
    <row r="196" spans="3:26" ht="17.25" x14ac:dyDescent="0.25"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/>
      <c r="O196" s="262"/>
      <c r="P196" s="262"/>
      <c r="Q196" s="262"/>
      <c r="R196" s="262"/>
      <c r="S196" s="262"/>
      <c r="T196" s="262"/>
      <c r="U196" s="262"/>
      <c r="V196" s="262"/>
      <c r="W196" s="262"/>
      <c r="X196" s="262"/>
      <c r="Y196" s="262"/>
      <c r="Z196" s="262"/>
    </row>
    <row r="197" spans="3:26" ht="17.25" x14ac:dyDescent="0.25">
      <c r="C197" s="262"/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  <c r="N197" s="262"/>
      <c r="O197" s="262"/>
      <c r="P197" s="262"/>
      <c r="Q197" s="262"/>
      <c r="R197" s="262"/>
      <c r="S197" s="262"/>
      <c r="T197" s="262"/>
      <c r="U197" s="262"/>
      <c r="V197" s="262"/>
      <c r="W197" s="262"/>
      <c r="X197" s="262"/>
      <c r="Y197" s="262"/>
      <c r="Z197" s="262"/>
    </row>
    <row r="198" spans="3:26" ht="17.25" x14ac:dyDescent="0.25">
      <c r="C198" s="262"/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262"/>
      <c r="O198" s="262"/>
      <c r="P198" s="262"/>
      <c r="Q198" s="262"/>
      <c r="R198" s="262"/>
      <c r="S198" s="262"/>
      <c r="T198" s="262"/>
      <c r="U198" s="262"/>
      <c r="V198" s="262"/>
      <c r="W198" s="262"/>
      <c r="X198" s="262"/>
      <c r="Y198" s="262"/>
      <c r="Z198" s="262"/>
    </row>
    <row r="199" spans="3:26" ht="17.25" x14ac:dyDescent="0.25">
      <c r="C199" s="262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  <c r="N199" s="262"/>
      <c r="O199" s="262"/>
      <c r="P199" s="262"/>
      <c r="Q199" s="262"/>
      <c r="R199" s="262"/>
      <c r="S199" s="262"/>
      <c r="T199" s="262"/>
      <c r="U199" s="262"/>
      <c r="V199" s="262"/>
      <c r="W199" s="262"/>
      <c r="X199" s="262"/>
      <c r="Y199" s="262"/>
      <c r="Z199" s="262"/>
    </row>
    <row r="200" spans="3:26" ht="17.25" x14ac:dyDescent="0.25">
      <c r="C200" s="262"/>
      <c r="D200" s="262"/>
      <c r="E200" s="262"/>
      <c r="F200" s="262"/>
      <c r="G200" s="262"/>
      <c r="H200" s="262"/>
      <c r="I200" s="262"/>
      <c r="J200" s="262"/>
      <c r="K200" s="262"/>
      <c r="L200" s="262"/>
      <c r="M200" s="262"/>
      <c r="N200" s="262"/>
      <c r="O200" s="262"/>
      <c r="P200" s="262"/>
      <c r="Q200" s="262"/>
      <c r="R200" s="262"/>
      <c r="S200" s="262"/>
      <c r="T200" s="262"/>
      <c r="U200" s="262"/>
      <c r="V200" s="262"/>
      <c r="W200" s="262"/>
      <c r="X200" s="262"/>
      <c r="Y200" s="262"/>
      <c r="Z200" s="262"/>
    </row>
    <row r="201" spans="3:26" ht="17.25" x14ac:dyDescent="0.25">
      <c r="C201" s="262"/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  <c r="N201" s="262"/>
      <c r="O201" s="262"/>
      <c r="P201" s="262"/>
      <c r="Q201" s="262"/>
      <c r="R201" s="262"/>
      <c r="S201" s="262"/>
      <c r="T201" s="262"/>
      <c r="U201" s="262"/>
      <c r="V201" s="262"/>
      <c r="W201" s="262"/>
      <c r="X201" s="262"/>
      <c r="Y201" s="262"/>
      <c r="Z201" s="262"/>
    </row>
    <row r="202" spans="3:26" ht="17.25" x14ac:dyDescent="0.25">
      <c r="C202" s="262"/>
      <c r="D202" s="262"/>
      <c r="E202" s="262"/>
      <c r="F202" s="262"/>
      <c r="G202" s="262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</row>
    <row r="203" spans="3:26" ht="17.25" x14ac:dyDescent="0.25">
      <c r="C203" s="262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</row>
    <row r="204" spans="3:26" ht="17.25" x14ac:dyDescent="0.25">
      <c r="C204" s="262"/>
      <c r="D204" s="262"/>
      <c r="E204" s="262"/>
      <c r="F204" s="262"/>
      <c r="G204" s="262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</row>
    <row r="205" spans="3:26" ht="17.25" x14ac:dyDescent="0.25">
      <c r="C205" s="262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262"/>
      <c r="R205" s="262"/>
      <c r="S205" s="262"/>
      <c r="T205" s="262"/>
      <c r="U205" s="262"/>
      <c r="V205" s="262"/>
      <c r="W205" s="262"/>
      <c r="X205" s="262"/>
      <c r="Y205" s="262"/>
      <c r="Z205" s="262"/>
    </row>
    <row r="206" spans="3:26" ht="17.25" x14ac:dyDescent="0.25">
      <c r="C206" s="262"/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2"/>
      <c r="P206" s="262"/>
      <c r="Q206" s="262"/>
      <c r="R206" s="262"/>
      <c r="S206" s="262"/>
      <c r="T206" s="262"/>
      <c r="U206" s="262"/>
      <c r="V206" s="262"/>
      <c r="W206" s="262"/>
      <c r="X206" s="262"/>
      <c r="Y206" s="262"/>
      <c r="Z206" s="262"/>
    </row>
    <row r="207" spans="3:26" ht="17.25" x14ac:dyDescent="0.25">
      <c r="C207" s="262"/>
      <c r="D207" s="262"/>
      <c r="E207" s="262"/>
      <c r="F207" s="262"/>
      <c r="G207" s="262"/>
      <c r="H207" s="262"/>
      <c r="I207" s="262"/>
      <c r="J207" s="262"/>
      <c r="K207" s="262"/>
      <c r="L207" s="262"/>
      <c r="M207" s="262"/>
      <c r="N207" s="262"/>
      <c r="O207" s="262"/>
      <c r="P207" s="262"/>
      <c r="Q207" s="262"/>
      <c r="R207" s="262"/>
      <c r="S207" s="262"/>
      <c r="T207" s="262"/>
      <c r="U207" s="262"/>
      <c r="V207" s="262"/>
      <c r="W207" s="262"/>
      <c r="X207" s="262"/>
      <c r="Y207" s="262"/>
      <c r="Z207" s="262"/>
    </row>
    <row r="208" spans="3:26" ht="17.25" x14ac:dyDescent="0.25">
      <c r="C208" s="262"/>
      <c r="D208" s="262"/>
      <c r="E208" s="262"/>
      <c r="F208" s="262"/>
      <c r="G208" s="262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</row>
    <row r="209" spans="3:26" ht="17.25" x14ac:dyDescent="0.25"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</row>
    <row r="210" spans="3:26" ht="17.25" x14ac:dyDescent="0.25">
      <c r="C210" s="262"/>
      <c r="D210" s="262"/>
      <c r="E210" s="262"/>
      <c r="F210" s="262"/>
      <c r="G210" s="262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</row>
    <row r="211" spans="3:26" ht="17.25" x14ac:dyDescent="0.25">
      <c r="C211" s="262"/>
      <c r="D211" s="262"/>
      <c r="E211" s="262"/>
      <c r="F211" s="262"/>
      <c r="G211" s="262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</row>
    <row r="212" spans="3:26" ht="17.25" x14ac:dyDescent="0.25">
      <c r="C212" s="262"/>
      <c r="D212" s="262"/>
      <c r="E212" s="262"/>
      <c r="F212" s="262"/>
      <c r="G212" s="262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</row>
    <row r="213" spans="3:26" ht="17.25" x14ac:dyDescent="0.25">
      <c r="C213" s="262"/>
      <c r="D213" s="262"/>
      <c r="E213" s="262"/>
      <c r="F213" s="262"/>
      <c r="G213" s="262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</row>
    <row r="214" spans="3:26" ht="17.25" x14ac:dyDescent="0.25">
      <c r="C214" s="262"/>
      <c r="D214" s="262"/>
      <c r="E214" s="262"/>
      <c r="F214" s="262"/>
      <c r="G214" s="262"/>
      <c r="H214" s="262"/>
      <c r="I214" s="262"/>
      <c r="J214" s="262"/>
      <c r="K214" s="262"/>
      <c r="L214" s="262"/>
      <c r="M214" s="262"/>
      <c r="N214" s="262"/>
      <c r="O214" s="262"/>
      <c r="P214" s="262"/>
      <c r="Q214" s="262"/>
      <c r="R214" s="262"/>
      <c r="S214" s="262"/>
      <c r="T214" s="262"/>
      <c r="U214" s="262"/>
      <c r="V214" s="262"/>
      <c r="W214" s="262"/>
      <c r="X214" s="262"/>
      <c r="Y214" s="262"/>
      <c r="Z214" s="262"/>
    </row>
    <row r="215" spans="3:26" ht="17.25" x14ac:dyDescent="0.25">
      <c r="C215" s="262"/>
      <c r="D215" s="262"/>
      <c r="E215" s="262"/>
      <c r="F215" s="262"/>
      <c r="G215" s="262"/>
      <c r="H215" s="262"/>
      <c r="I215" s="262"/>
      <c r="J215" s="262"/>
      <c r="K215" s="262"/>
      <c r="L215" s="262"/>
      <c r="M215" s="262"/>
      <c r="N215" s="262"/>
      <c r="O215" s="262"/>
      <c r="P215" s="262"/>
      <c r="Q215" s="262"/>
      <c r="R215" s="262"/>
      <c r="S215" s="262"/>
      <c r="T215" s="262"/>
      <c r="U215" s="262"/>
      <c r="V215" s="262"/>
      <c r="W215" s="262"/>
      <c r="X215" s="262"/>
      <c r="Y215" s="262"/>
      <c r="Z215" s="262"/>
    </row>
    <row r="216" spans="3:26" ht="17.25" x14ac:dyDescent="0.25">
      <c r="C216" s="262"/>
      <c r="D216" s="262"/>
      <c r="E216" s="262"/>
      <c r="F216" s="262"/>
      <c r="G216" s="262"/>
      <c r="H216" s="262"/>
      <c r="I216" s="262"/>
      <c r="J216" s="262"/>
      <c r="K216" s="262"/>
      <c r="L216" s="262"/>
      <c r="M216" s="262"/>
      <c r="N216" s="262"/>
      <c r="O216" s="262"/>
      <c r="P216" s="262"/>
      <c r="Q216" s="262"/>
      <c r="R216" s="262"/>
      <c r="S216" s="262"/>
      <c r="T216" s="262"/>
      <c r="U216" s="262"/>
      <c r="V216" s="262"/>
      <c r="W216" s="262"/>
      <c r="X216" s="262"/>
      <c r="Y216" s="262"/>
      <c r="Z216" s="262"/>
    </row>
    <row r="217" spans="3:26" ht="17.25" x14ac:dyDescent="0.25">
      <c r="C217" s="262"/>
      <c r="D217" s="262"/>
      <c r="E217" s="262"/>
      <c r="F217" s="262"/>
      <c r="G217" s="262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</row>
    <row r="218" spans="3:26" ht="17.25" x14ac:dyDescent="0.25">
      <c r="C218" s="262"/>
      <c r="D218" s="262"/>
      <c r="E218" s="262"/>
      <c r="F218" s="262"/>
      <c r="G218" s="262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</row>
    <row r="219" spans="3:26" ht="17.25" x14ac:dyDescent="0.25">
      <c r="C219" s="262"/>
      <c r="D219" s="262"/>
      <c r="E219" s="262"/>
      <c r="F219" s="262"/>
      <c r="G219" s="262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</row>
    <row r="220" spans="3:26" ht="17.25" x14ac:dyDescent="0.25">
      <c r="C220" s="262"/>
      <c r="D220" s="262"/>
      <c r="E220" s="262"/>
      <c r="F220" s="262"/>
      <c r="G220" s="262"/>
      <c r="H220" s="262"/>
      <c r="I220" s="262"/>
      <c r="J220" s="262"/>
      <c r="K220" s="262"/>
      <c r="L220" s="262"/>
      <c r="M220" s="262"/>
      <c r="N220" s="262"/>
      <c r="O220" s="262"/>
      <c r="P220" s="262"/>
      <c r="Q220" s="262"/>
      <c r="R220" s="262"/>
      <c r="S220" s="262"/>
      <c r="T220" s="262"/>
      <c r="U220" s="262"/>
      <c r="V220" s="262"/>
      <c r="W220" s="262"/>
      <c r="X220" s="262"/>
      <c r="Y220" s="262"/>
      <c r="Z220" s="262"/>
    </row>
    <row r="221" spans="3:26" ht="17.25" x14ac:dyDescent="0.25"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  <c r="M221" s="262"/>
      <c r="N221" s="262"/>
      <c r="O221" s="262"/>
      <c r="P221" s="262"/>
      <c r="Q221" s="262"/>
      <c r="R221" s="262"/>
      <c r="S221" s="262"/>
      <c r="T221" s="262"/>
      <c r="U221" s="262"/>
      <c r="V221" s="262"/>
      <c r="W221" s="262"/>
      <c r="X221" s="262"/>
      <c r="Y221" s="262"/>
      <c r="Z221" s="262"/>
    </row>
    <row r="222" spans="3:26" ht="17.25" x14ac:dyDescent="0.25"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2"/>
      <c r="Q222" s="262"/>
      <c r="R222" s="262"/>
      <c r="S222" s="262"/>
      <c r="T222" s="262"/>
      <c r="U222" s="262"/>
      <c r="V222" s="262"/>
      <c r="W222" s="262"/>
      <c r="X222" s="262"/>
      <c r="Y222" s="262"/>
      <c r="Z222" s="262"/>
    </row>
    <row r="223" spans="3:26" ht="17.25" x14ac:dyDescent="0.25"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62"/>
      <c r="U223" s="262"/>
      <c r="V223" s="262"/>
      <c r="W223" s="262"/>
      <c r="X223" s="262"/>
      <c r="Y223" s="262"/>
      <c r="Z223" s="262"/>
    </row>
    <row r="224" spans="3:26" ht="17.25" x14ac:dyDescent="0.25">
      <c r="C224" s="262"/>
      <c r="D224" s="262"/>
      <c r="E224" s="262"/>
      <c r="F224" s="262"/>
      <c r="G224" s="262"/>
      <c r="H224" s="262"/>
      <c r="I224" s="262"/>
      <c r="J224" s="262"/>
      <c r="K224" s="262"/>
      <c r="L224" s="262"/>
      <c r="M224" s="262"/>
      <c r="N224" s="262"/>
      <c r="O224" s="262"/>
      <c r="P224" s="262"/>
      <c r="Q224" s="262"/>
      <c r="R224" s="262"/>
      <c r="S224" s="262"/>
      <c r="T224" s="262"/>
      <c r="U224" s="262"/>
      <c r="V224" s="262"/>
      <c r="W224" s="262"/>
      <c r="X224" s="262"/>
      <c r="Y224" s="262"/>
      <c r="Z224" s="262"/>
    </row>
    <row r="225" spans="3:26" ht="17.25" x14ac:dyDescent="0.25">
      <c r="C225" s="262"/>
      <c r="D225" s="262"/>
      <c r="E225" s="262"/>
      <c r="F225" s="262"/>
      <c r="G225" s="262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</row>
    <row r="226" spans="3:26" ht="17.25" x14ac:dyDescent="0.25"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  <c r="M226" s="262"/>
      <c r="N226" s="262"/>
      <c r="O226" s="262"/>
      <c r="P226" s="262"/>
      <c r="Q226" s="262"/>
      <c r="R226" s="262"/>
      <c r="S226" s="262"/>
      <c r="T226" s="262"/>
      <c r="U226" s="262"/>
      <c r="V226" s="262"/>
      <c r="W226" s="262"/>
      <c r="X226" s="262"/>
      <c r="Y226" s="262"/>
      <c r="Z226" s="262"/>
    </row>
    <row r="227" spans="3:26" ht="17.25" x14ac:dyDescent="0.25">
      <c r="C227" s="262"/>
      <c r="D227" s="262"/>
      <c r="E227" s="262"/>
      <c r="F227" s="262"/>
      <c r="G227" s="262"/>
      <c r="H227" s="262"/>
      <c r="I227" s="262"/>
      <c r="J227" s="262"/>
      <c r="K227" s="262"/>
      <c r="L227" s="262"/>
      <c r="M227" s="262"/>
      <c r="N227" s="262"/>
      <c r="O227" s="262"/>
      <c r="P227" s="262"/>
      <c r="Q227" s="262"/>
      <c r="R227" s="262"/>
      <c r="S227" s="262"/>
      <c r="T227" s="262"/>
      <c r="U227" s="262"/>
      <c r="V227" s="262"/>
      <c r="W227" s="262"/>
      <c r="X227" s="262"/>
      <c r="Y227" s="262"/>
      <c r="Z227" s="262"/>
    </row>
    <row r="228" spans="3:26" ht="17.25" x14ac:dyDescent="0.25">
      <c r="C228" s="262"/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2"/>
      <c r="P228" s="262"/>
      <c r="Q228" s="262"/>
      <c r="R228" s="262"/>
      <c r="S228" s="262"/>
      <c r="T228" s="262"/>
      <c r="U228" s="262"/>
      <c r="V228" s="262"/>
      <c r="W228" s="262"/>
      <c r="X228" s="262"/>
      <c r="Y228" s="262"/>
      <c r="Z228" s="262"/>
    </row>
    <row r="229" spans="3:26" ht="17.25" x14ac:dyDescent="0.25"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262"/>
      <c r="O229" s="262"/>
      <c r="P229" s="262"/>
      <c r="Q229" s="262"/>
      <c r="R229" s="262"/>
      <c r="S229" s="262"/>
      <c r="T229" s="262"/>
      <c r="U229" s="262"/>
      <c r="V229" s="262"/>
      <c r="W229" s="262"/>
      <c r="X229" s="262"/>
      <c r="Y229" s="262"/>
      <c r="Z229" s="262"/>
    </row>
    <row r="230" spans="3:26" ht="17.25" x14ac:dyDescent="0.25"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262"/>
      <c r="O230" s="262"/>
      <c r="P230" s="262"/>
      <c r="Q230" s="262"/>
      <c r="R230" s="262"/>
      <c r="S230" s="262"/>
      <c r="T230" s="262"/>
      <c r="U230" s="262"/>
      <c r="V230" s="262"/>
      <c r="W230" s="262"/>
      <c r="X230" s="262"/>
      <c r="Y230" s="262"/>
      <c r="Z230" s="262"/>
    </row>
    <row r="231" spans="3:26" ht="17.25" x14ac:dyDescent="0.25"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  <c r="N231" s="262"/>
      <c r="O231" s="262"/>
      <c r="P231" s="262"/>
      <c r="Q231" s="262"/>
      <c r="R231" s="262"/>
      <c r="S231" s="262"/>
      <c r="T231" s="262"/>
      <c r="U231" s="262"/>
      <c r="V231" s="262"/>
      <c r="W231" s="262"/>
      <c r="X231" s="262"/>
      <c r="Y231" s="262"/>
      <c r="Z231" s="262"/>
    </row>
    <row r="232" spans="3:26" ht="17.25" x14ac:dyDescent="0.25"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262"/>
      <c r="O232" s="262"/>
      <c r="P232" s="262"/>
      <c r="Q232" s="262"/>
      <c r="R232" s="262"/>
      <c r="S232" s="262"/>
      <c r="T232" s="262"/>
      <c r="U232" s="262"/>
      <c r="V232" s="262"/>
      <c r="W232" s="262"/>
      <c r="X232" s="262"/>
      <c r="Y232" s="262"/>
      <c r="Z232" s="262"/>
    </row>
    <row r="233" spans="3:26" ht="17.25" x14ac:dyDescent="0.25">
      <c r="C233" s="262"/>
      <c r="D233" s="262"/>
      <c r="E233" s="262"/>
      <c r="F233" s="262"/>
      <c r="G233" s="262"/>
      <c r="H233" s="262"/>
      <c r="I233" s="262"/>
      <c r="J233" s="262"/>
      <c r="K233" s="262"/>
      <c r="L233" s="262"/>
      <c r="M233" s="262"/>
      <c r="N233" s="262"/>
      <c r="O233" s="262"/>
      <c r="P233" s="262"/>
      <c r="Q233" s="262"/>
      <c r="R233" s="262"/>
      <c r="S233" s="262"/>
      <c r="T233" s="262"/>
      <c r="U233" s="262"/>
      <c r="V233" s="262"/>
      <c r="W233" s="262"/>
      <c r="X233" s="262"/>
      <c r="Y233" s="262"/>
      <c r="Z233" s="262"/>
    </row>
    <row r="234" spans="3:26" ht="17.25" x14ac:dyDescent="0.25"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262"/>
      <c r="N234" s="262"/>
      <c r="O234" s="262"/>
      <c r="P234" s="262"/>
      <c r="Q234" s="262"/>
      <c r="R234" s="262"/>
      <c r="S234" s="262"/>
      <c r="T234" s="262"/>
      <c r="U234" s="262"/>
      <c r="V234" s="262"/>
      <c r="W234" s="262"/>
      <c r="X234" s="262"/>
      <c r="Y234" s="262"/>
      <c r="Z234" s="262"/>
    </row>
    <row r="235" spans="3:26" ht="17.25" x14ac:dyDescent="0.25">
      <c r="C235" s="262"/>
      <c r="D235" s="262"/>
      <c r="E235" s="262"/>
      <c r="F235" s="262"/>
      <c r="G235" s="262"/>
      <c r="H235" s="262"/>
      <c r="I235" s="262"/>
      <c r="J235" s="262"/>
      <c r="K235" s="262"/>
      <c r="L235" s="262"/>
      <c r="M235" s="262"/>
      <c r="N235" s="262"/>
      <c r="O235" s="262"/>
      <c r="P235" s="262"/>
      <c r="Q235" s="262"/>
      <c r="R235" s="262"/>
      <c r="S235" s="262"/>
      <c r="T235" s="262"/>
      <c r="U235" s="262"/>
      <c r="V235" s="262"/>
      <c r="W235" s="262"/>
      <c r="X235" s="262"/>
      <c r="Y235" s="262"/>
      <c r="Z235" s="262"/>
    </row>
    <row r="236" spans="3:26" ht="17.25" x14ac:dyDescent="0.25">
      <c r="C236" s="262"/>
      <c r="D236" s="262"/>
      <c r="E236" s="262"/>
      <c r="F236" s="262"/>
      <c r="G236" s="262"/>
      <c r="H236" s="262"/>
      <c r="I236" s="262"/>
      <c r="J236" s="262"/>
      <c r="K236" s="262"/>
      <c r="L236" s="262"/>
      <c r="M236" s="262"/>
      <c r="N236" s="262"/>
      <c r="O236" s="262"/>
      <c r="P236" s="262"/>
      <c r="Q236" s="262"/>
      <c r="R236" s="262"/>
      <c r="S236" s="262"/>
      <c r="T236" s="262"/>
      <c r="U236" s="262"/>
      <c r="V236" s="262"/>
      <c r="W236" s="262"/>
      <c r="X236" s="262"/>
      <c r="Y236" s="262"/>
      <c r="Z236" s="262"/>
    </row>
    <row r="237" spans="3:26" ht="17.25" x14ac:dyDescent="0.25"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  <c r="M237" s="262"/>
      <c r="N237" s="262"/>
      <c r="O237" s="262"/>
      <c r="P237" s="262"/>
      <c r="Q237" s="262"/>
      <c r="R237" s="262"/>
      <c r="S237" s="262"/>
      <c r="T237" s="262"/>
      <c r="U237" s="262"/>
      <c r="V237" s="262"/>
      <c r="W237" s="262"/>
      <c r="X237" s="262"/>
      <c r="Y237" s="262"/>
      <c r="Z237" s="262"/>
    </row>
    <row r="238" spans="3:26" ht="17.25" x14ac:dyDescent="0.25">
      <c r="C238" s="262"/>
      <c r="D238" s="262"/>
      <c r="E238" s="262"/>
      <c r="F238" s="262"/>
      <c r="G238" s="262"/>
      <c r="H238" s="262"/>
      <c r="I238" s="262"/>
      <c r="J238" s="262"/>
      <c r="K238" s="262"/>
      <c r="L238" s="262"/>
      <c r="M238" s="262"/>
      <c r="N238" s="262"/>
      <c r="O238" s="262"/>
      <c r="P238" s="262"/>
      <c r="Q238" s="262"/>
      <c r="R238" s="262"/>
      <c r="S238" s="262"/>
      <c r="T238" s="262"/>
      <c r="U238" s="262"/>
      <c r="V238" s="262"/>
      <c r="W238" s="262"/>
      <c r="X238" s="262"/>
      <c r="Y238" s="262"/>
      <c r="Z238" s="262"/>
    </row>
    <row r="239" spans="3:26" ht="17.25" x14ac:dyDescent="0.25">
      <c r="C239" s="262"/>
      <c r="D239" s="262"/>
      <c r="E239" s="262"/>
      <c r="F239" s="262"/>
      <c r="G239" s="262"/>
      <c r="H239" s="262"/>
      <c r="I239" s="262"/>
      <c r="J239" s="262"/>
      <c r="K239" s="262"/>
      <c r="L239" s="262"/>
      <c r="M239" s="262"/>
      <c r="N239" s="262"/>
      <c r="O239" s="262"/>
      <c r="P239" s="262"/>
      <c r="Q239" s="262"/>
      <c r="R239" s="262"/>
      <c r="S239" s="262"/>
      <c r="T239" s="262"/>
      <c r="U239" s="262"/>
      <c r="V239" s="262"/>
      <c r="W239" s="262"/>
      <c r="X239" s="262"/>
      <c r="Y239" s="262"/>
      <c r="Z239" s="262"/>
    </row>
    <row r="240" spans="3:26" ht="17.25" x14ac:dyDescent="0.25">
      <c r="C240" s="262"/>
      <c r="D240" s="262"/>
      <c r="E240" s="262"/>
      <c r="F240" s="262"/>
      <c r="G240" s="262"/>
      <c r="H240" s="262"/>
      <c r="I240" s="262"/>
      <c r="J240" s="262"/>
      <c r="K240" s="262"/>
      <c r="L240" s="262"/>
      <c r="M240" s="262"/>
      <c r="N240" s="262"/>
      <c r="O240" s="262"/>
      <c r="P240" s="262"/>
      <c r="Q240" s="262"/>
      <c r="R240" s="262"/>
      <c r="S240" s="262"/>
      <c r="T240" s="262"/>
      <c r="U240" s="262"/>
      <c r="V240" s="262"/>
      <c r="W240" s="262"/>
      <c r="X240" s="262"/>
      <c r="Y240" s="262"/>
      <c r="Z240" s="262"/>
    </row>
    <row r="241" spans="3:26" ht="17.25" x14ac:dyDescent="0.25">
      <c r="C241" s="262"/>
      <c r="D241" s="262"/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</row>
    <row r="242" spans="3:26" ht="17.25" x14ac:dyDescent="0.25">
      <c r="C242" s="262"/>
      <c r="D242" s="262"/>
      <c r="E242" s="262"/>
      <c r="F242" s="262"/>
      <c r="G242" s="262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</row>
    <row r="243" spans="3:26" ht="17.25" x14ac:dyDescent="0.25"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</row>
    <row r="244" spans="3:26" ht="17.25" x14ac:dyDescent="0.25"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/>
      <c r="Q244" s="262"/>
      <c r="R244" s="262"/>
      <c r="S244" s="262"/>
      <c r="T244" s="262"/>
      <c r="U244" s="262"/>
      <c r="V244" s="262"/>
      <c r="W244" s="262"/>
      <c r="X244" s="262"/>
      <c r="Y244" s="262"/>
      <c r="Z244" s="262"/>
    </row>
    <row r="245" spans="3:26" ht="17.25" x14ac:dyDescent="0.25">
      <c r="C245" s="262"/>
      <c r="D245" s="262"/>
      <c r="E245" s="262"/>
      <c r="F245" s="262"/>
      <c r="G245" s="262"/>
      <c r="H245" s="262"/>
      <c r="I245" s="262"/>
      <c r="J245" s="262"/>
      <c r="K245" s="262"/>
      <c r="L245" s="262"/>
      <c r="M245" s="262"/>
      <c r="N245" s="262"/>
      <c r="O245" s="262"/>
      <c r="P245" s="262"/>
      <c r="Q245" s="262"/>
      <c r="R245" s="262"/>
      <c r="S245" s="262"/>
      <c r="T245" s="262"/>
      <c r="U245" s="262"/>
      <c r="V245" s="262"/>
      <c r="W245" s="262"/>
      <c r="X245" s="262"/>
      <c r="Y245" s="262"/>
      <c r="Z245" s="262"/>
    </row>
    <row r="246" spans="3:26" ht="17.25" x14ac:dyDescent="0.25">
      <c r="C246" s="262"/>
      <c r="D246" s="262"/>
      <c r="E246" s="262"/>
      <c r="F246" s="262"/>
      <c r="G246" s="262"/>
      <c r="H246" s="262"/>
      <c r="I246" s="262"/>
      <c r="J246" s="262"/>
      <c r="K246" s="262"/>
      <c r="L246" s="262"/>
      <c r="M246" s="262"/>
      <c r="N246" s="262"/>
      <c r="O246" s="262"/>
      <c r="P246" s="262"/>
      <c r="Q246" s="262"/>
      <c r="R246" s="262"/>
      <c r="S246" s="262"/>
      <c r="T246" s="262"/>
      <c r="U246" s="262"/>
      <c r="V246" s="262"/>
      <c r="W246" s="262"/>
      <c r="X246" s="262"/>
      <c r="Y246" s="262"/>
      <c r="Z246" s="262"/>
    </row>
    <row r="247" spans="3:26" ht="17.25" x14ac:dyDescent="0.25"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  <c r="N247" s="262"/>
      <c r="O247" s="262"/>
      <c r="P247" s="262"/>
      <c r="Q247" s="262"/>
      <c r="R247" s="262"/>
      <c r="S247" s="262"/>
      <c r="T247" s="262"/>
      <c r="U247" s="262"/>
      <c r="V247" s="262"/>
      <c r="W247" s="262"/>
      <c r="X247" s="262"/>
      <c r="Y247" s="262"/>
      <c r="Z247" s="262"/>
    </row>
    <row r="248" spans="3:26" ht="17.25" x14ac:dyDescent="0.25">
      <c r="C248" s="262"/>
      <c r="D248" s="262"/>
      <c r="E248" s="262"/>
      <c r="F248" s="262"/>
      <c r="G248" s="262"/>
      <c r="H248" s="262"/>
      <c r="I248" s="262"/>
      <c r="J248" s="262"/>
      <c r="K248" s="262"/>
      <c r="L248" s="262"/>
      <c r="M248" s="262"/>
      <c r="N248" s="262"/>
      <c r="O248" s="262"/>
      <c r="P248" s="262"/>
      <c r="Q248" s="262"/>
      <c r="R248" s="262"/>
      <c r="S248" s="262"/>
      <c r="T248" s="262"/>
      <c r="U248" s="262"/>
      <c r="V248" s="262"/>
      <c r="W248" s="262"/>
      <c r="X248" s="262"/>
      <c r="Y248" s="262"/>
      <c r="Z248" s="262"/>
    </row>
    <row r="249" spans="3:26" ht="17.25" x14ac:dyDescent="0.25">
      <c r="C249" s="262"/>
      <c r="D249" s="262"/>
      <c r="E249" s="262"/>
      <c r="F249" s="262"/>
      <c r="G249" s="262"/>
      <c r="H249" s="262"/>
      <c r="I249" s="262"/>
      <c r="J249" s="262"/>
      <c r="K249" s="262"/>
      <c r="L249" s="262"/>
      <c r="M249" s="262"/>
      <c r="N249" s="262"/>
      <c r="O249" s="262"/>
      <c r="P249" s="262"/>
      <c r="Q249" s="262"/>
      <c r="R249" s="262"/>
      <c r="S249" s="262"/>
      <c r="T249" s="262"/>
      <c r="U249" s="262"/>
      <c r="V249" s="262"/>
      <c r="W249" s="262"/>
      <c r="X249" s="262"/>
      <c r="Y249" s="262"/>
      <c r="Z249" s="262"/>
    </row>
    <row r="250" spans="3:26" ht="17.25" x14ac:dyDescent="0.25">
      <c r="C250" s="262"/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2"/>
      <c r="P250" s="262"/>
      <c r="Q250" s="262"/>
      <c r="R250" s="262"/>
      <c r="S250" s="262"/>
      <c r="T250" s="262"/>
      <c r="U250" s="262"/>
      <c r="V250" s="262"/>
      <c r="W250" s="262"/>
      <c r="X250" s="262"/>
      <c r="Y250" s="262"/>
      <c r="Z250" s="262"/>
    </row>
    <row r="251" spans="3:26" ht="17.25" x14ac:dyDescent="0.25"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62"/>
      <c r="S251" s="262"/>
      <c r="T251" s="262"/>
      <c r="U251" s="262"/>
      <c r="V251" s="262"/>
      <c r="W251" s="262"/>
      <c r="X251" s="262"/>
      <c r="Y251" s="262"/>
      <c r="Z251" s="262"/>
    </row>
    <row r="252" spans="3:26" ht="17.25" x14ac:dyDescent="0.25">
      <c r="C252" s="262"/>
      <c r="D252" s="262"/>
      <c r="E252" s="262"/>
      <c r="F252" s="262"/>
      <c r="G252" s="262"/>
      <c r="H252" s="262"/>
      <c r="I252" s="262"/>
      <c r="J252" s="262"/>
      <c r="K252" s="262"/>
      <c r="L252" s="262"/>
      <c r="M252" s="262"/>
      <c r="N252" s="262"/>
      <c r="O252" s="262"/>
      <c r="P252" s="262"/>
      <c r="Q252" s="262"/>
      <c r="R252" s="262"/>
      <c r="S252" s="262"/>
      <c r="T252" s="262"/>
      <c r="U252" s="262"/>
      <c r="V252" s="262"/>
      <c r="W252" s="262"/>
      <c r="X252" s="262"/>
      <c r="Y252" s="262"/>
      <c r="Z252" s="262"/>
    </row>
    <row r="253" spans="3:26" ht="17.25" x14ac:dyDescent="0.25">
      <c r="C253" s="262"/>
      <c r="D253" s="262"/>
      <c r="E253" s="262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262"/>
      <c r="R253" s="262"/>
      <c r="S253" s="262"/>
      <c r="T253" s="262"/>
      <c r="U253" s="262"/>
      <c r="V253" s="262"/>
      <c r="W253" s="262"/>
      <c r="X253" s="262"/>
      <c r="Y253" s="262"/>
      <c r="Z253" s="262"/>
    </row>
    <row r="254" spans="3:26" ht="17.25" x14ac:dyDescent="0.25">
      <c r="C254" s="262"/>
      <c r="D254" s="262"/>
      <c r="E254" s="262"/>
      <c r="F254" s="262"/>
      <c r="G254" s="262"/>
      <c r="H254" s="262"/>
      <c r="I254" s="262"/>
      <c r="J254" s="262"/>
      <c r="K254" s="262"/>
      <c r="L254" s="262"/>
      <c r="M254" s="262"/>
      <c r="N254" s="262"/>
      <c r="O254" s="262"/>
      <c r="P254" s="262"/>
      <c r="Q254" s="262"/>
      <c r="R254" s="262"/>
      <c r="S254" s="262"/>
      <c r="T254" s="262"/>
      <c r="U254" s="262"/>
      <c r="V254" s="262"/>
      <c r="W254" s="262"/>
      <c r="X254" s="262"/>
      <c r="Y254" s="262"/>
      <c r="Z254" s="262"/>
    </row>
    <row r="255" spans="3:26" ht="17.25" x14ac:dyDescent="0.25">
      <c r="C255" s="262"/>
      <c r="D255" s="262"/>
      <c r="E255" s="262"/>
      <c r="F255" s="262"/>
      <c r="G255" s="262"/>
      <c r="H255" s="262"/>
      <c r="I255" s="262"/>
      <c r="J255" s="262"/>
      <c r="K255" s="262"/>
      <c r="L255" s="262"/>
      <c r="M255" s="262"/>
      <c r="N255" s="262"/>
      <c r="O255" s="262"/>
      <c r="P255" s="262"/>
      <c r="Q255" s="262"/>
      <c r="R255" s="262"/>
      <c r="S255" s="262"/>
      <c r="T255" s="262"/>
      <c r="U255" s="262"/>
      <c r="V255" s="262"/>
      <c r="W255" s="262"/>
      <c r="X255" s="262"/>
      <c r="Y255" s="262"/>
      <c r="Z255" s="262"/>
    </row>
    <row r="256" spans="3:26" ht="17.25" x14ac:dyDescent="0.25">
      <c r="C256" s="262"/>
      <c r="D256" s="262"/>
      <c r="E256" s="262"/>
      <c r="F256" s="262"/>
      <c r="G256" s="262"/>
      <c r="H256" s="262"/>
      <c r="I256" s="262"/>
      <c r="J256" s="262"/>
      <c r="K256" s="262"/>
      <c r="L256" s="262"/>
      <c r="M256" s="262"/>
      <c r="N256" s="262"/>
      <c r="O256" s="262"/>
      <c r="P256" s="262"/>
      <c r="Q256" s="262"/>
      <c r="R256" s="262"/>
      <c r="S256" s="262"/>
      <c r="T256" s="262"/>
      <c r="U256" s="262"/>
      <c r="V256" s="262"/>
      <c r="W256" s="262"/>
      <c r="X256" s="262"/>
      <c r="Y256" s="262"/>
      <c r="Z256" s="262"/>
    </row>
    <row r="257" spans="3:26" ht="17.25" x14ac:dyDescent="0.25">
      <c r="C257" s="262"/>
      <c r="D257" s="262"/>
      <c r="E257" s="262"/>
      <c r="F257" s="262"/>
      <c r="G257" s="262"/>
      <c r="H257" s="262"/>
      <c r="I257" s="262"/>
      <c r="J257" s="262"/>
      <c r="K257" s="262"/>
      <c r="L257" s="262"/>
      <c r="M257" s="262"/>
      <c r="N257" s="262"/>
      <c r="O257" s="262"/>
      <c r="P257" s="262"/>
      <c r="Q257" s="262"/>
      <c r="R257" s="262"/>
      <c r="S257" s="262"/>
      <c r="T257" s="262"/>
      <c r="U257" s="262"/>
      <c r="V257" s="262"/>
      <c r="W257" s="262"/>
      <c r="X257" s="262"/>
      <c r="Y257" s="262"/>
      <c r="Z257" s="262"/>
    </row>
    <row r="258" spans="3:26" ht="17.25" x14ac:dyDescent="0.25">
      <c r="C258" s="262"/>
      <c r="D258" s="262"/>
      <c r="E258" s="262"/>
      <c r="F258" s="262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262"/>
      <c r="R258" s="262"/>
      <c r="S258" s="262"/>
      <c r="T258" s="262"/>
      <c r="U258" s="262"/>
      <c r="V258" s="262"/>
      <c r="W258" s="262"/>
      <c r="X258" s="262"/>
      <c r="Y258" s="262"/>
      <c r="Z258" s="262"/>
    </row>
    <row r="259" spans="3:26" ht="17.25" x14ac:dyDescent="0.25">
      <c r="C259" s="262"/>
      <c r="D259" s="262"/>
      <c r="E259" s="262"/>
      <c r="F259" s="262"/>
      <c r="G259" s="262"/>
      <c r="H259" s="262"/>
      <c r="I259" s="262"/>
      <c r="J259" s="262"/>
      <c r="K259" s="262"/>
      <c r="L259" s="262"/>
      <c r="M259" s="262"/>
      <c r="N259" s="262"/>
      <c r="O259" s="262"/>
      <c r="P259" s="262"/>
      <c r="Q259" s="262"/>
      <c r="R259" s="262"/>
      <c r="S259" s="262"/>
      <c r="T259" s="262"/>
      <c r="U259" s="262"/>
      <c r="V259" s="262"/>
      <c r="W259" s="262"/>
      <c r="X259" s="262"/>
      <c r="Y259" s="262"/>
      <c r="Z259" s="262"/>
    </row>
    <row r="260" spans="3:26" ht="17.25" x14ac:dyDescent="0.25">
      <c r="C260" s="262"/>
      <c r="D260" s="262"/>
      <c r="E260" s="262"/>
      <c r="F260" s="262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</row>
    <row r="261" spans="3:26" ht="17.25" x14ac:dyDescent="0.25">
      <c r="C261" s="262"/>
      <c r="D261" s="262"/>
      <c r="E261" s="262"/>
      <c r="F261" s="262"/>
      <c r="G261" s="262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</row>
    <row r="262" spans="3:26" ht="17.25" x14ac:dyDescent="0.25">
      <c r="C262" s="262"/>
      <c r="D262" s="262"/>
      <c r="E262" s="262"/>
      <c r="F262" s="262"/>
      <c r="G262" s="262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</row>
    <row r="263" spans="3:26" ht="17.25" x14ac:dyDescent="0.25">
      <c r="C263" s="262"/>
      <c r="D263" s="262"/>
      <c r="E263" s="262"/>
      <c r="F263" s="262"/>
      <c r="G263" s="262"/>
      <c r="H263" s="262"/>
      <c r="I263" s="262"/>
      <c r="J263" s="262"/>
      <c r="K263" s="262"/>
      <c r="L263" s="262"/>
      <c r="M263" s="262"/>
      <c r="N263" s="262"/>
      <c r="O263" s="262"/>
      <c r="P263" s="262"/>
      <c r="Q263" s="262"/>
      <c r="R263" s="262"/>
      <c r="S263" s="262"/>
      <c r="T263" s="262"/>
      <c r="U263" s="262"/>
      <c r="V263" s="262"/>
      <c r="W263" s="262"/>
      <c r="X263" s="262"/>
      <c r="Y263" s="262"/>
      <c r="Z263" s="262"/>
    </row>
    <row r="264" spans="3:26" ht="17.25" x14ac:dyDescent="0.25">
      <c r="C264" s="262"/>
      <c r="D264" s="262"/>
      <c r="E264" s="262"/>
      <c r="F264" s="262"/>
      <c r="G264" s="262"/>
      <c r="H264" s="262"/>
      <c r="I264" s="262"/>
      <c r="J264" s="262"/>
      <c r="K264" s="262"/>
      <c r="L264" s="262"/>
      <c r="M264" s="262"/>
      <c r="N264" s="262"/>
      <c r="O264" s="262"/>
      <c r="P264" s="262"/>
      <c r="Q264" s="262"/>
      <c r="R264" s="262"/>
      <c r="S264" s="262"/>
      <c r="T264" s="262"/>
      <c r="U264" s="262"/>
      <c r="V264" s="262"/>
      <c r="W264" s="262"/>
      <c r="X264" s="262"/>
      <c r="Y264" s="262"/>
      <c r="Z264" s="262"/>
    </row>
    <row r="265" spans="3:26" ht="17.25" x14ac:dyDescent="0.25">
      <c r="C265" s="262"/>
      <c r="D265" s="262"/>
      <c r="E265" s="262"/>
      <c r="F265" s="262"/>
      <c r="G265" s="262"/>
      <c r="H265" s="262"/>
      <c r="I265" s="262"/>
      <c r="J265" s="262"/>
      <c r="K265" s="262"/>
      <c r="L265" s="262"/>
      <c r="M265" s="262"/>
      <c r="N265" s="262"/>
      <c r="O265" s="262"/>
      <c r="P265" s="262"/>
      <c r="Q265" s="262"/>
      <c r="R265" s="262"/>
      <c r="S265" s="262"/>
      <c r="T265" s="262"/>
      <c r="U265" s="262"/>
      <c r="V265" s="262"/>
      <c r="W265" s="262"/>
      <c r="X265" s="262"/>
      <c r="Y265" s="262"/>
      <c r="Z265" s="262"/>
    </row>
    <row r="266" spans="3:26" ht="17.25" x14ac:dyDescent="0.25">
      <c r="C266" s="262"/>
      <c r="D266" s="262"/>
      <c r="E266" s="262"/>
      <c r="F266" s="262"/>
      <c r="G266" s="262"/>
      <c r="H266" s="262"/>
      <c r="I266" s="262"/>
      <c r="J266" s="262"/>
      <c r="K266" s="262"/>
      <c r="L266" s="262"/>
      <c r="M266" s="262"/>
      <c r="N266" s="262"/>
      <c r="O266" s="262"/>
      <c r="P266" s="262"/>
      <c r="Q266" s="262"/>
      <c r="R266" s="262"/>
      <c r="S266" s="262"/>
      <c r="T266" s="262"/>
      <c r="U266" s="262"/>
      <c r="V266" s="262"/>
      <c r="W266" s="262"/>
      <c r="X266" s="262"/>
      <c r="Y266" s="262"/>
      <c r="Z266" s="262"/>
    </row>
    <row r="267" spans="3:26" ht="17.25" x14ac:dyDescent="0.25">
      <c r="C267" s="262"/>
      <c r="D267" s="262"/>
      <c r="E267" s="262"/>
      <c r="F267" s="262"/>
      <c r="G267" s="262"/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262"/>
    </row>
    <row r="268" spans="3:26" ht="17.25" x14ac:dyDescent="0.25">
      <c r="C268" s="262"/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2"/>
      <c r="Q268" s="262"/>
      <c r="R268" s="262"/>
      <c r="S268" s="262"/>
      <c r="T268" s="262"/>
      <c r="U268" s="262"/>
      <c r="V268" s="262"/>
      <c r="W268" s="262"/>
      <c r="X268" s="262"/>
      <c r="Y268" s="262"/>
      <c r="Z268" s="262"/>
    </row>
    <row r="269" spans="3:26" ht="17.25" x14ac:dyDescent="0.25">
      <c r="C269" s="262"/>
      <c r="D269" s="262"/>
      <c r="E269" s="262"/>
      <c r="F269" s="262"/>
      <c r="G269" s="262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</row>
    <row r="270" spans="3:26" ht="17.25" x14ac:dyDescent="0.25">
      <c r="C270" s="262"/>
      <c r="D270" s="262"/>
      <c r="E270" s="262"/>
      <c r="F270" s="262"/>
      <c r="G270" s="262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</row>
    <row r="271" spans="3:26" ht="17.25" x14ac:dyDescent="0.25">
      <c r="C271" s="262"/>
      <c r="D271" s="262"/>
      <c r="E271" s="262"/>
      <c r="F271" s="262"/>
      <c r="G271" s="262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</row>
    <row r="272" spans="3:26" ht="17.25" x14ac:dyDescent="0.25"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</row>
    <row r="273" spans="3:26" ht="17.25" x14ac:dyDescent="0.25"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</row>
    <row r="274" spans="3:26" ht="17.25" x14ac:dyDescent="0.25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</row>
    <row r="275" spans="3:26" ht="17.25" x14ac:dyDescent="0.25">
      <c r="C275" s="262"/>
      <c r="D275" s="262"/>
      <c r="E275" s="262"/>
      <c r="F275" s="262"/>
      <c r="G275" s="262"/>
      <c r="H275" s="262"/>
      <c r="I275" s="262"/>
      <c r="J275" s="262"/>
      <c r="K275" s="262"/>
      <c r="L275" s="262"/>
      <c r="M275" s="262"/>
      <c r="N275" s="262"/>
      <c r="O275" s="262"/>
      <c r="P275" s="262"/>
      <c r="Q275" s="262"/>
      <c r="R275" s="262"/>
      <c r="S275" s="262"/>
      <c r="T275" s="262"/>
      <c r="U275" s="262"/>
      <c r="V275" s="262"/>
      <c r="W275" s="262"/>
      <c r="X275" s="262"/>
      <c r="Y275" s="262"/>
      <c r="Z275" s="262"/>
    </row>
    <row r="276" spans="3:26" ht="17.25" x14ac:dyDescent="0.25">
      <c r="C276" s="262"/>
      <c r="D276" s="262"/>
      <c r="E276" s="262"/>
      <c r="F276" s="262"/>
      <c r="G276" s="262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</row>
    <row r="277" spans="3:26" ht="17.25" x14ac:dyDescent="0.25">
      <c r="C277" s="262"/>
      <c r="D277" s="262"/>
      <c r="E277" s="262"/>
      <c r="F277" s="262"/>
      <c r="G277" s="262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</row>
    <row r="278" spans="3:26" ht="17.25" x14ac:dyDescent="0.25">
      <c r="C278" s="262"/>
      <c r="D278" s="262"/>
      <c r="E278" s="262"/>
      <c r="F278" s="262"/>
      <c r="G278" s="262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</row>
    <row r="279" spans="3:26" ht="17.25" x14ac:dyDescent="0.25">
      <c r="C279" s="262"/>
      <c r="D279" s="262"/>
      <c r="E279" s="262"/>
      <c r="F279" s="262"/>
      <c r="G279" s="262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</row>
    <row r="280" spans="3:26" ht="17.25" x14ac:dyDescent="0.25">
      <c r="C280" s="262"/>
      <c r="D280" s="262"/>
      <c r="E280" s="262"/>
      <c r="F280" s="262"/>
      <c r="G280" s="262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</row>
    <row r="281" spans="3:26" ht="17.25" x14ac:dyDescent="0.25">
      <c r="C281" s="262"/>
      <c r="D281" s="262"/>
      <c r="E281" s="262"/>
      <c r="F281" s="262"/>
      <c r="G281" s="262"/>
      <c r="H281" s="262"/>
      <c r="I281" s="262"/>
      <c r="J281" s="262"/>
      <c r="K281" s="262"/>
      <c r="L281" s="262"/>
      <c r="M281" s="262"/>
      <c r="N281" s="262"/>
      <c r="O281" s="262"/>
      <c r="P281" s="262"/>
      <c r="Q281" s="262"/>
      <c r="R281" s="262"/>
      <c r="S281" s="262"/>
      <c r="T281" s="262"/>
      <c r="U281" s="262"/>
      <c r="V281" s="262"/>
      <c r="W281" s="262"/>
      <c r="X281" s="262"/>
      <c r="Y281" s="262"/>
      <c r="Z281" s="262"/>
    </row>
    <row r="282" spans="3:26" ht="17.25" x14ac:dyDescent="0.25">
      <c r="C282" s="262"/>
      <c r="D282" s="262"/>
      <c r="E282" s="262"/>
      <c r="F282" s="262"/>
      <c r="G282" s="262"/>
      <c r="H282" s="262"/>
      <c r="I282" s="262"/>
      <c r="J282" s="262"/>
      <c r="K282" s="262"/>
      <c r="L282" s="262"/>
      <c r="M282" s="262"/>
      <c r="N282" s="262"/>
      <c r="O282" s="262"/>
      <c r="P282" s="262"/>
      <c r="Q282" s="262"/>
      <c r="R282" s="262"/>
      <c r="S282" s="262"/>
      <c r="T282" s="262"/>
      <c r="U282" s="262"/>
      <c r="V282" s="262"/>
      <c r="W282" s="262"/>
      <c r="X282" s="262"/>
      <c r="Y282" s="262"/>
      <c r="Z282" s="262"/>
    </row>
    <row r="283" spans="3:26" ht="17.25" x14ac:dyDescent="0.25">
      <c r="C283" s="262"/>
      <c r="D283" s="262"/>
      <c r="E283" s="262"/>
      <c r="F283" s="262"/>
      <c r="G283" s="262"/>
      <c r="H283" s="262"/>
      <c r="I283" s="262"/>
      <c r="J283" s="262"/>
      <c r="K283" s="262"/>
      <c r="L283" s="262"/>
      <c r="M283" s="262"/>
      <c r="N283" s="262"/>
      <c r="O283" s="262"/>
      <c r="P283" s="262"/>
      <c r="Q283" s="262"/>
      <c r="R283" s="262"/>
      <c r="S283" s="262"/>
      <c r="T283" s="262"/>
      <c r="U283" s="262"/>
      <c r="V283" s="262"/>
      <c r="W283" s="262"/>
      <c r="X283" s="262"/>
      <c r="Y283" s="262"/>
      <c r="Z283" s="262"/>
    </row>
    <row r="284" spans="3:26" ht="17.25" x14ac:dyDescent="0.25">
      <c r="C284" s="262"/>
      <c r="D284" s="262"/>
      <c r="E284" s="262"/>
      <c r="F284" s="262"/>
      <c r="G284" s="262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</row>
    <row r="285" spans="3:26" ht="17.25" x14ac:dyDescent="0.25">
      <c r="C285" s="262"/>
      <c r="D285" s="262"/>
      <c r="E285" s="262"/>
      <c r="F285" s="262"/>
      <c r="G285" s="262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</row>
    <row r="286" spans="3:26" ht="17.25" x14ac:dyDescent="0.25">
      <c r="C286" s="262"/>
      <c r="D286" s="262"/>
      <c r="E286" s="262"/>
      <c r="F286" s="262"/>
      <c r="G286" s="262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</row>
    <row r="287" spans="3:26" ht="17.25" x14ac:dyDescent="0.25">
      <c r="C287" s="262"/>
      <c r="D287" s="262"/>
      <c r="E287" s="262"/>
      <c r="F287" s="262"/>
      <c r="G287" s="262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</row>
    <row r="288" spans="3:26" ht="17.25" x14ac:dyDescent="0.25">
      <c r="C288" s="262"/>
      <c r="D288" s="262"/>
      <c r="E288" s="262"/>
      <c r="F288" s="262"/>
      <c r="G288" s="262"/>
      <c r="H288" s="262"/>
      <c r="I288" s="262"/>
      <c r="J288" s="262"/>
      <c r="K288" s="262"/>
      <c r="L288" s="262"/>
      <c r="M288" s="262"/>
      <c r="N288" s="262"/>
      <c r="O288" s="262"/>
      <c r="P288" s="262"/>
      <c r="Q288" s="262"/>
      <c r="R288" s="262"/>
      <c r="S288" s="262"/>
      <c r="T288" s="262"/>
      <c r="U288" s="262"/>
      <c r="V288" s="262"/>
      <c r="W288" s="262"/>
      <c r="X288" s="262"/>
      <c r="Y288" s="262"/>
      <c r="Z288" s="262"/>
    </row>
    <row r="289" spans="3:26" ht="17.25" x14ac:dyDescent="0.25">
      <c r="C289" s="262"/>
      <c r="D289" s="262"/>
      <c r="E289" s="262"/>
      <c r="F289" s="262"/>
      <c r="G289" s="262"/>
      <c r="H289" s="262"/>
      <c r="I289" s="262"/>
      <c r="J289" s="262"/>
      <c r="K289" s="262"/>
      <c r="L289" s="262"/>
      <c r="M289" s="262"/>
      <c r="N289" s="262"/>
      <c r="O289" s="262"/>
      <c r="P289" s="262"/>
      <c r="Q289" s="262"/>
      <c r="R289" s="262"/>
      <c r="S289" s="262"/>
      <c r="T289" s="262"/>
      <c r="U289" s="262"/>
      <c r="V289" s="262"/>
      <c r="W289" s="262"/>
      <c r="X289" s="262"/>
      <c r="Y289" s="262"/>
      <c r="Z289" s="262"/>
    </row>
    <row r="290" spans="3:26" ht="17.25" x14ac:dyDescent="0.25">
      <c r="C290" s="262"/>
      <c r="D290" s="262"/>
      <c r="E290" s="262"/>
      <c r="F290" s="262"/>
      <c r="G290" s="262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</row>
    <row r="291" spans="3:26" ht="17.25" x14ac:dyDescent="0.25">
      <c r="C291" s="262"/>
      <c r="D291" s="262"/>
      <c r="E291" s="262"/>
      <c r="F291" s="262"/>
      <c r="G291" s="262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</row>
    <row r="292" spans="3:26" ht="17.25" x14ac:dyDescent="0.25">
      <c r="C292" s="262"/>
      <c r="D292" s="262"/>
      <c r="E292" s="262"/>
      <c r="F292" s="262"/>
      <c r="G292" s="262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</row>
    <row r="293" spans="3:26" ht="17.25" x14ac:dyDescent="0.25">
      <c r="C293" s="262"/>
      <c r="D293" s="262"/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  <c r="Q293" s="262"/>
      <c r="R293" s="262"/>
      <c r="S293" s="262"/>
      <c r="T293" s="262"/>
      <c r="U293" s="262"/>
      <c r="V293" s="262"/>
      <c r="W293" s="262"/>
      <c r="X293" s="262"/>
      <c r="Y293" s="262"/>
      <c r="Z293" s="262"/>
    </row>
    <row r="294" spans="3:26" ht="17.25" x14ac:dyDescent="0.25">
      <c r="C294" s="262"/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2"/>
      <c r="P294" s="262"/>
      <c r="Q294" s="262"/>
      <c r="R294" s="262"/>
      <c r="S294" s="262"/>
      <c r="T294" s="262"/>
      <c r="U294" s="262"/>
      <c r="V294" s="262"/>
      <c r="W294" s="262"/>
      <c r="X294" s="262"/>
      <c r="Y294" s="262"/>
      <c r="Z294" s="262"/>
    </row>
    <row r="295" spans="3:26" ht="17.25" x14ac:dyDescent="0.25">
      <c r="C295" s="262"/>
      <c r="D295" s="262"/>
      <c r="E295" s="262"/>
      <c r="F295" s="262"/>
      <c r="G295" s="262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</row>
    <row r="296" spans="3:26" ht="17.25" x14ac:dyDescent="0.25">
      <c r="C296" s="262"/>
      <c r="D296" s="262"/>
      <c r="E296" s="262"/>
      <c r="F296" s="262"/>
      <c r="G296" s="262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</row>
    <row r="297" spans="3:26" ht="17.25" x14ac:dyDescent="0.25">
      <c r="C297" s="262"/>
      <c r="D297" s="262"/>
      <c r="E297" s="262"/>
      <c r="F297" s="262"/>
      <c r="G297" s="262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</row>
    <row r="298" spans="3:26" ht="17.25" x14ac:dyDescent="0.25">
      <c r="C298" s="262"/>
      <c r="D298" s="262"/>
      <c r="E298" s="262"/>
      <c r="F298" s="262"/>
      <c r="G298" s="262"/>
      <c r="H298" s="262"/>
      <c r="I298" s="262"/>
      <c r="J298" s="262"/>
      <c r="K298" s="262"/>
      <c r="L298" s="262"/>
      <c r="M298" s="262"/>
      <c r="N298" s="262"/>
      <c r="O298" s="262"/>
      <c r="P298" s="262"/>
      <c r="Q298" s="262"/>
      <c r="R298" s="262"/>
      <c r="S298" s="262"/>
      <c r="T298" s="262"/>
      <c r="U298" s="262"/>
      <c r="V298" s="262"/>
      <c r="W298" s="262"/>
      <c r="X298" s="262"/>
      <c r="Y298" s="262"/>
      <c r="Z298" s="262"/>
    </row>
    <row r="299" spans="3:26" ht="17.25" x14ac:dyDescent="0.25">
      <c r="C299" s="262"/>
      <c r="D299" s="262"/>
      <c r="E299" s="262"/>
      <c r="F299" s="262"/>
      <c r="G299" s="262"/>
      <c r="H299" s="262"/>
      <c r="I299" s="262"/>
      <c r="J299" s="262"/>
      <c r="K299" s="262"/>
      <c r="L299" s="262"/>
      <c r="M299" s="262"/>
      <c r="N299" s="262"/>
      <c r="O299" s="262"/>
      <c r="P299" s="262"/>
      <c r="Q299" s="262"/>
      <c r="R299" s="262"/>
      <c r="S299" s="262"/>
      <c r="T299" s="262"/>
      <c r="U299" s="262"/>
      <c r="V299" s="262"/>
      <c r="W299" s="262"/>
      <c r="X299" s="262"/>
      <c r="Y299" s="262"/>
      <c r="Z299" s="262"/>
    </row>
    <row r="300" spans="3:26" ht="17.25" x14ac:dyDescent="0.25">
      <c r="C300" s="262"/>
      <c r="D300" s="262"/>
      <c r="E300" s="262"/>
      <c r="F300" s="262"/>
      <c r="G300" s="262"/>
      <c r="H300" s="262"/>
      <c r="I300" s="262"/>
      <c r="J300" s="262"/>
      <c r="K300" s="262"/>
      <c r="L300" s="262"/>
      <c r="M300" s="262"/>
      <c r="N300" s="262"/>
      <c r="O300" s="262"/>
      <c r="P300" s="262"/>
      <c r="Q300" s="262"/>
      <c r="R300" s="262"/>
      <c r="S300" s="262"/>
      <c r="T300" s="262"/>
      <c r="U300" s="262"/>
      <c r="V300" s="262"/>
      <c r="W300" s="262"/>
      <c r="X300" s="262"/>
      <c r="Y300" s="262"/>
      <c r="Z300" s="262"/>
    </row>
    <row r="301" spans="3:26" ht="17.25" x14ac:dyDescent="0.25">
      <c r="C301" s="262"/>
      <c r="D301" s="262"/>
      <c r="E301" s="262"/>
      <c r="F301" s="262"/>
      <c r="G301" s="262"/>
      <c r="H301" s="262"/>
      <c r="I301" s="262"/>
      <c r="J301" s="262"/>
      <c r="K301" s="262"/>
      <c r="L301" s="262"/>
      <c r="M301" s="262"/>
      <c r="N301" s="262"/>
      <c r="O301" s="262"/>
      <c r="P301" s="262"/>
      <c r="Q301" s="262"/>
      <c r="R301" s="262"/>
      <c r="S301" s="262"/>
      <c r="T301" s="262"/>
      <c r="U301" s="262"/>
      <c r="V301" s="262"/>
      <c r="W301" s="262"/>
      <c r="X301" s="262"/>
      <c r="Y301" s="262"/>
      <c r="Z301" s="262"/>
    </row>
    <row r="302" spans="3:26" ht="17.25" x14ac:dyDescent="0.25">
      <c r="C302" s="262"/>
      <c r="D302" s="262"/>
      <c r="E302" s="262"/>
      <c r="F302" s="262"/>
      <c r="G302" s="262"/>
      <c r="H302" s="262"/>
      <c r="I302" s="262"/>
      <c r="J302" s="262"/>
      <c r="K302" s="262"/>
      <c r="L302" s="262"/>
      <c r="M302" s="262"/>
      <c r="N302" s="262"/>
      <c r="O302" s="262"/>
      <c r="P302" s="262"/>
      <c r="Q302" s="262"/>
      <c r="R302" s="262"/>
      <c r="S302" s="262"/>
      <c r="T302" s="262"/>
      <c r="U302" s="262"/>
      <c r="V302" s="262"/>
      <c r="W302" s="262"/>
      <c r="X302" s="262"/>
      <c r="Y302" s="262"/>
      <c r="Z302" s="262"/>
    </row>
    <row r="303" spans="3:26" ht="17.25" x14ac:dyDescent="0.25">
      <c r="C303" s="262"/>
      <c r="D303" s="262"/>
      <c r="E303" s="262"/>
      <c r="F303" s="262"/>
      <c r="G303" s="262"/>
      <c r="H303" s="262"/>
      <c r="I303" s="262"/>
      <c r="J303" s="262"/>
      <c r="K303" s="262"/>
      <c r="L303" s="262"/>
      <c r="M303" s="262"/>
      <c r="N303" s="262"/>
      <c r="O303" s="262"/>
      <c r="P303" s="262"/>
      <c r="Q303" s="262"/>
      <c r="R303" s="262"/>
      <c r="S303" s="262"/>
      <c r="T303" s="262"/>
      <c r="U303" s="262"/>
      <c r="V303" s="262"/>
      <c r="W303" s="262"/>
      <c r="X303" s="262"/>
      <c r="Y303" s="262"/>
      <c r="Z303" s="262"/>
    </row>
    <row r="304" spans="3:26" ht="17.25" x14ac:dyDescent="0.25">
      <c r="C304" s="262"/>
      <c r="D304" s="262"/>
      <c r="E304" s="262"/>
      <c r="F304" s="262"/>
      <c r="G304" s="262"/>
      <c r="H304" s="262"/>
      <c r="I304" s="262"/>
      <c r="J304" s="262"/>
      <c r="K304" s="262"/>
      <c r="L304" s="262"/>
      <c r="M304" s="262"/>
      <c r="N304" s="262"/>
      <c r="O304" s="262"/>
      <c r="P304" s="262"/>
      <c r="Q304" s="262"/>
      <c r="R304" s="262"/>
      <c r="S304" s="262"/>
      <c r="T304" s="262"/>
      <c r="U304" s="262"/>
      <c r="V304" s="262"/>
      <c r="W304" s="262"/>
      <c r="X304" s="262"/>
      <c r="Y304" s="262"/>
      <c r="Z304" s="262"/>
    </row>
    <row r="305" spans="3:26" ht="17.25" x14ac:dyDescent="0.25">
      <c r="C305" s="262"/>
      <c r="D305" s="262"/>
      <c r="E305" s="262"/>
      <c r="F305" s="262"/>
      <c r="G305" s="262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</row>
    <row r="306" spans="3:26" ht="17.25" x14ac:dyDescent="0.25">
      <c r="C306" s="262"/>
      <c r="D306" s="262"/>
      <c r="E306" s="262"/>
      <c r="F306" s="262"/>
      <c r="G306" s="262"/>
      <c r="H306" s="262"/>
      <c r="I306" s="262"/>
      <c r="J306" s="262"/>
      <c r="K306" s="262"/>
      <c r="L306" s="262"/>
      <c r="M306" s="262"/>
      <c r="N306" s="262"/>
      <c r="O306" s="262"/>
      <c r="P306" s="262"/>
      <c r="Q306" s="262"/>
      <c r="R306" s="262"/>
      <c r="S306" s="262"/>
      <c r="T306" s="262"/>
      <c r="U306" s="262"/>
      <c r="V306" s="262"/>
      <c r="W306" s="262"/>
      <c r="X306" s="262"/>
      <c r="Y306" s="262"/>
      <c r="Z306" s="262"/>
    </row>
    <row r="307" spans="3:26" ht="17.25" x14ac:dyDescent="0.25">
      <c r="C307" s="262"/>
      <c r="D307" s="262"/>
      <c r="E307" s="262"/>
      <c r="F307" s="262"/>
      <c r="G307" s="262"/>
      <c r="H307" s="262"/>
      <c r="I307" s="262"/>
      <c r="J307" s="262"/>
      <c r="K307" s="262"/>
      <c r="L307" s="262"/>
      <c r="M307" s="262"/>
      <c r="N307" s="262"/>
      <c r="O307" s="262"/>
      <c r="P307" s="262"/>
      <c r="Q307" s="262"/>
      <c r="R307" s="262"/>
      <c r="S307" s="262"/>
      <c r="T307" s="262"/>
      <c r="U307" s="262"/>
      <c r="V307" s="262"/>
      <c r="W307" s="262"/>
      <c r="X307" s="262"/>
      <c r="Y307" s="262"/>
      <c r="Z307" s="262"/>
    </row>
    <row r="308" spans="3:26" ht="17.25" x14ac:dyDescent="0.25">
      <c r="C308" s="262"/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2"/>
      <c r="Q308" s="262"/>
      <c r="R308" s="262"/>
      <c r="S308" s="262"/>
      <c r="T308" s="262"/>
      <c r="U308" s="262"/>
      <c r="V308" s="262"/>
      <c r="W308" s="262"/>
      <c r="X308" s="262"/>
      <c r="Y308" s="262"/>
      <c r="Z308" s="262"/>
    </row>
    <row r="309" spans="3:26" ht="17.25" x14ac:dyDescent="0.25">
      <c r="C309" s="262"/>
      <c r="D309" s="262"/>
      <c r="E309" s="262"/>
      <c r="F309" s="262"/>
      <c r="G309" s="262"/>
      <c r="H309" s="262"/>
      <c r="I309" s="262"/>
      <c r="J309" s="262"/>
      <c r="K309" s="262"/>
      <c r="L309" s="262"/>
      <c r="M309" s="262"/>
      <c r="N309" s="262"/>
      <c r="O309" s="262"/>
      <c r="P309" s="262"/>
      <c r="Q309" s="262"/>
      <c r="R309" s="262"/>
      <c r="S309" s="262"/>
      <c r="T309" s="262"/>
      <c r="U309" s="262"/>
      <c r="V309" s="262"/>
      <c r="W309" s="262"/>
      <c r="X309" s="262"/>
      <c r="Y309" s="262"/>
      <c r="Z309" s="262"/>
    </row>
    <row r="310" spans="3:26" ht="17.25" x14ac:dyDescent="0.25">
      <c r="C310" s="262"/>
      <c r="D310" s="262"/>
      <c r="E310" s="262"/>
      <c r="F310" s="262"/>
      <c r="G310" s="262"/>
      <c r="H310" s="262"/>
      <c r="I310" s="262"/>
      <c r="J310" s="262"/>
      <c r="K310" s="262"/>
      <c r="L310" s="262"/>
      <c r="M310" s="262"/>
      <c r="N310" s="262"/>
      <c r="O310" s="262"/>
      <c r="P310" s="262"/>
      <c r="Q310" s="262"/>
      <c r="R310" s="262"/>
      <c r="S310" s="262"/>
      <c r="T310" s="262"/>
      <c r="U310" s="262"/>
      <c r="V310" s="262"/>
      <c r="W310" s="262"/>
      <c r="X310" s="262"/>
      <c r="Y310" s="262"/>
      <c r="Z310" s="262"/>
    </row>
    <row r="311" spans="3:26" ht="17.25" x14ac:dyDescent="0.25">
      <c r="C311" s="262"/>
      <c r="D311" s="262"/>
      <c r="E311" s="262"/>
      <c r="F311" s="262"/>
      <c r="G311" s="262"/>
      <c r="H311" s="262"/>
      <c r="I311" s="262"/>
      <c r="J311" s="262"/>
      <c r="K311" s="262"/>
      <c r="L311" s="262"/>
      <c r="M311" s="262"/>
      <c r="N311" s="262"/>
      <c r="O311" s="262"/>
      <c r="P311" s="262"/>
      <c r="Q311" s="262"/>
      <c r="R311" s="262"/>
      <c r="S311" s="262"/>
      <c r="T311" s="262"/>
      <c r="U311" s="262"/>
      <c r="V311" s="262"/>
      <c r="W311" s="262"/>
      <c r="X311" s="262"/>
      <c r="Y311" s="262"/>
      <c r="Z311" s="262"/>
    </row>
    <row r="312" spans="3:26" ht="17.25" x14ac:dyDescent="0.25">
      <c r="C312" s="262"/>
      <c r="D312" s="262"/>
      <c r="E312" s="262"/>
      <c r="F312" s="262"/>
      <c r="G312" s="262"/>
      <c r="H312" s="262"/>
      <c r="I312" s="262"/>
      <c r="J312" s="262"/>
      <c r="K312" s="262"/>
      <c r="L312" s="262"/>
      <c r="M312" s="262"/>
      <c r="N312" s="262"/>
      <c r="O312" s="262"/>
      <c r="P312" s="262"/>
      <c r="Q312" s="262"/>
      <c r="R312" s="262"/>
      <c r="S312" s="262"/>
      <c r="T312" s="262"/>
      <c r="U312" s="262"/>
      <c r="V312" s="262"/>
      <c r="W312" s="262"/>
      <c r="X312" s="262"/>
      <c r="Y312" s="262"/>
      <c r="Z312" s="262"/>
    </row>
    <row r="313" spans="3:26" ht="17.25" x14ac:dyDescent="0.25">
      <c r="C313" s="262"/>
      <c r="D313" s="262"/>
      <c r="E313" s="262"/>
      <c r="F313" s="262"/>
      <c r="G313" s="262"/>
      <c r="H313" s="262"/>
      <c r="I313" s="262"/>
      <c r="J313" s="262"/>
      <c r="K313" s="262"/>
      <c r="L313" s="262"/>
      <c r="M313" s="262"/>
      <c r="N313" s="262"/>
      <c r="O313" s="262"/>
      <c r="P313" s="262"/>
      <c r="Q313" s="262"/>
      <c r="R313" s="262"/>
      <c r="S313" s="262"/>
      <c r="T313" s="262"/>
      <c r="U313" s="262"/>
      <c r="V313" s="262"/>
      <c r="W313" s="262"/>
      <c r="X313" s="262"/>
      <c r="Y313" s="262"/>
      <c r="Z313" s="262"/>
    </row>
    <row r="314" spans="3:26" ht="17.25" x14ac:dyDescent="0.25">
      <c r="C314" s="262"/>
      <c r="D314" s="262"/>
      <c r="E314" s="262"/>
      <c r="F314" s="262"/>
      <c r="G314" s="262"/>
      <c r="H314" s="262"/>
      <c r="I314" s="262"/>
      <c r="J314" s="262"/>
      <c r="K314" s="262"/>
      <c r="L314" s="262"/>
      <c r="M314" s="262"/>
      <c r="N314" s="262"/>
      <c r="O314" s="262"/>
      <c r="P314" s="262"/>
      <c r="Q314" s="262"/>
      <c r="R314" s="262"/>
      <c r="S314" s="262"/>
      <c r="T314" s="262"/>
      <c r="U314" s="262"/>
      <c r="V314" s="262"/>
      <c r="W314" s="262"/>
      <c r="X314" s="262"/>
      <c r="Y314" s="262"/>
      <c r="Z314" s="262"/>
    </row>
    <row r="315" spans="3:26" ht="17.25" x14ac:dyDescent="0.25">
      <c r="C315" s="262"/>
      <c r="D315" s="262"/>
      <c r="E315" s="262"/>
      <c r="F315" s="262"/>
      <c r="G315" s="262"/>
      <c r="H315" s="262"/>
      <c r="I315" s="262"/>
      <c r="J315" s="262"/>
      <c r="K315" s="262"/>
      <c r="L315" s="262"/>
      <c r="M315" s="262"/>
      <c r="N315" s="262"/>
      <c r="O315" s="262"/>
      <c r="P315" s="262"/>
      <c r="Q315" s="262"/>
      <c r="R315" s="262"/>
      <c r="S315" s="262"/>
      <c r="T315" s="262"/>
      <c r="U315" s="262"/>
      <c r="V315" s="262"/>
      <c r="W315" s="262"/>
      <c r="X315" s="262"/>
      <c r="Y315" s="262"/>
      <c r="Z315" s="262"/>
    </row>
    <row r="316" spans="3:26" ht="17.25" x14ac:dyDescent="0.25">
      <c r="C316" s="262"/>
      <c r="D316" s="262"/>
      <c r="E316" s="262"/>
      <c r="F316" s="262"/>
      <c r="G316" s="262"/>
      <c r="H316" s="262"/>
      <c r="I316" s="262"/>
      <c r="J316" s="262"/>
      <c r="K316" s="262"/>
      <c r="L316" s="262"/>
      <c r="M316" s="262"/>
      <c r="N316" s="262"/>
      <c r="O316" s="262"/>
      <c r="P316" s="262"/>
      <c r="Q316" s="262"/>
      <c r="R316" s="262"/>
      <c r="S316" s="262"/>
      <c r="T316" s="262"/>
      <c r="U316" s="262"/>
      <c r="V316" s="262"/>
      <c r="W316" s="262"/>
      <c r="X316" s="262"/>
      <c r="Y316" s="262"/>
      <c r="Z316" s="262"/>
    </row>
    <row r="317" spans="3:26" ht="17.25" x14ac:dyDescent="0.25">
      <c r="C317" s="262"/>
      <c r="D317" s="262"/>
      <c r="E317" s="262"/>
      <c r="F317" s="262"/>
      <c r="G317" s="262"/>
      <c r="H317" s="262"/>
      <c r="I317" s="262"/>
      <c r="J317" s="262"/>
      <c r="K317" s="262"/>
      <c r="L317" s="262"/>
      <c r="M317" s="262"/>
      <c r="N317" s="262"/>
      <c r="O317" s="262"/>
      <c r="P317" s="262"/>
      <c r="Q317" s="262"/>
      <c r="R317" s="262"/>
      <c r="S317" s="262"/>
      <c r="T317" s="262"/>
      <c r="U317" s="262"/>
      <c r="V317" s="262"/>
      <c r="W317" s="262"/>
      <c r="X317" s="262"/>
      <c r="Y317" s="262"/>
      <c r="Z317" s="262"/>
    </row>
    <row r="318" spans="3:26" ht="17.25" x14ac:dyDescent="0.25">
      <c r="C318" s="262"/>
      <c r="D318" s="262"/>
      <c r="E318" s="262"/>
      <c r="F318" s="262"/>
      <c r="G318" s="262"/>
      <c r="H318" s="262"/>
      <c r="I318" s="262"/>
      <c r="J318" s="262"/>
      <c r="K318" s="262"/>
      <c r="L318" s="262"/>
      <c r="M318" s="262"/>
      <c r="N318" s="262"/>
      <c r="O318" s="262"/>
      <c r="P318" s="262"/>
      <c r="Q318" s="262"/>
      <c r="R318" s="262"/>
      <c r="S318" s="262"/>
      <c r="T318" s="262"/>
      <c r="U318" s="262"/>
      <c r="V318" s="262"/>
      <c r="W318" s="262"/>
      <c r="X318" s="262"/>
      <c r="Y318" s="262"/>
      <c r="Z318" s="262"/>
    </row>
    <row r="319" spans="3:26" ht="17.25" x14ac:dyDescent="0.25">
      <c r="C319" s="262"/>
      <c r="D319" s="262"/>
      <c r="E319" s="262"/>
      <c r="F319" s="262"/>
      <c r="G319" s="262"/>
      <c r="H319" s="262"/>
      <c r="I319" s="262"/>
      <c r="J319" s="262"/>
      <c r="K319" s="262"/>
      <c r="L319" s="262"/>
      <c r="M319" s="262"/>
      <c r="N319" s="262"/>
      <c r="O319" s="262"/>
      <c r="P319" s="262"/>
      <c r="Q319" s="262"/>
      <c r="R319" s="262"/>
      <c r="S319" s="262"/>
      <c r="T319" s="262"/>
      <c r="U319" s="262"/>
      <c r="V319" s="262"/>
      <c r="W319" s="262"/>
      <c r="X319" s="262"/>
      <c r="Y319" s="262"/>
      <c r="Z319" s="262"/>
    </row>
    <row r="320" spans="3:26" ht="17.25" x14ac:dyDescent="0.25">
      <c r="C320" s="262"/>
      <c r="D320" s="262"/>
      <c r="E320" s="262"/>
      <c r="F320" s="262"/>
      <c r="G320" s="262"/>
      <c r="H320" s="262"/>
      <c r="I320" s="262"/>
      <c r="J320" s="262"/>
      <c r="K320" s="262"/>
      <c r="L320" s="262"/>
      <c r="M320" s="262"/>
      <c r="N320" s="262"/>
      <c r="O320" s="262"/>
      <c r="P320" s="262"/>
      <c r="Q320" s="262"/>
      <c r="R320" s="262"/>
      <c r="S320" s="262"/>
      <c r="T320" s="262"/>
      <c r="U320" s="262"/>
      <c r="V320" s="262"/>
      <c r="W320" s="262"/>
      <c r="X320" s="262"/>
      <c r="Y320" s="262"/>
      <c r="Z320" s="262"/>
    </row>
    <row r="321" spans="3:26" ht="17.25" x14ac:dyDescent="0.25">
      <c r="C321" s="262"/>
      <c r="D321" s="262"/>
      <c r="E321" s="262"/>
      <c r="F321" s="262"/>
      <c r="G321" s="262"/>
      <c r="H321" s="262"/>
      <c r="I321" s="262"/>
      <c r="J321" s="262"/>
      <c r="K321" s="262"/>
      <c r="L321" s="262"/>
      <c r="M321" s="262"/>
      <c r="N321" s="262"/>
      <c r="O321" s="262"/>
      <c r="P321" s="262"/>
      <c r="Q321" s="262"/>
      <c r="R321" s="262"/>
      <c r="S321" s="262"/>
      <c r="T321" s="262"/>
      <c r="U321" s="262"/>
      <c r="V321" s="262"/>
      <c r="W321" s="262"/>
      <c r="X321" s="262"/>
      <c r="Y321" s="262"/>
      <c r="Z321" s="262"/>
    </row>
    <row r="322" spans="3:26" ht="17.25" x14ac:dyDescent="0.25">
      <c r="C322" s="262"/>
      <c r="D322" s="262"/>
      <c r="E322" s="262"/>
      <c r="F322" s="262"/>
      <c r="G322" s="262"/>
      <c r="H322" s="262"/>
      <c r="I322" s="262"/>
      <c r="J322" s="262"/>
      <c r="K322" s="262"/>
      <c r="L322" s="262"/>
      <c r="M322" s="262"/>
      <c r="N322" s="262"/>
      <c r="O322" s="262"/>
      <c r="P322" s="262"/>
      <c r="Q322" s="262"/>
      <c r="R322" s="262"/>
      <c r="S322" s="262"/>
      <c r="T322" s="262"/>
      <c r="U322" s="262"/>
      <c r="V322" s="262"/>
      <c r="W322" s="262"/>
      <c r="X322" s="262"/>
      <c r="Y322" s="262"/>
      <c r="Z322" s="262"/>
    </row>
    <row r="323" spans="3:26" ht="17.25" x14ac:dyDescent="0.25">
      <c r="C323" s="262"/>
      <c r="D323" s="262"/>
      <c r="E323" s="262"/>
      <c r="F323" s="262"/>
      <c r="G323" s="262"/>
      <c r="H323" s="262"/>
      <c r="I323" s="262"/>
      <c r="J323" s="262"/>
      <c r="K323" s="262"/>
      <c r="L323" s="262"/>
      <c r="M323" s="262"/>
      <c r="N323" s="262"/>
      <c r="O323" s="262"/>
      <c r="P323" s="262"/>
      <c r="Q323" s="262"/>
      <c r="R323" s="262"/>
      <c r="S323" s="262"/>
      <c r="T323" s="262"/>
      <c r="U323" s="262"/>
      <c r="V323" s="262"/>
      <c r="W323" s="262"/>
      <c r="X323" s="262"/>
      <c r="Y323" s="262"/>
      <c r="Z323" s="262"/>
    </row>
    <row r="324" spans="3:26" ht="17.25" x14ac:dyDescent="0.25">
      <c r="C324" s="262"/>
      <c r="D324" s="262"/>
      <c r="E324" s="262"/>
      <c r="F324" s="262"/>
      <c r="G324" s="262"/>
      <c r="H324" s="262"/>
      <c r="I324" s="262"/>
      <c r="J324" s="262"/>
      <c r="K324" s="262"/>
      <c r="L324" s="262"/>
      <c r="M324" s="262"/>
      <c r="N324" s="262"/>
      <c r="O324" s="262"/>
      <c r="P324" s="262"/>
      <c r="Q324" s="262"/>
      <c r="R324" s="262"/>
      <c r="S324" s="262"/>
      <c r="T324" s="262"/>
      <c r="U324" s="262"/>
      <c r="V324" s="262"/>
      <c r="W324" s="262"/>
      <c r="X324" s="262"/>
      <c r="Y324" s="262"/>
      <c r="Z324" s="262"/>
    </row>
    <row r="325" spans="3:26" ht="17.25" x14ac:dyDescent="0.25">
      <c r="C325" s="262"/>
      <c r="D325" s="262"/>
      <c r="E325" s="262"/>
      <c r="F325" s="262"/>
      <c r="G325" s="262"/>
      <c r="H325" s="262"/>
      <c r="I325" s="262"/>
      <c r="J325" s="262"/>
      <c r="K325" s="262"/>
      <c r="L325" s="262"/>
      <c r="M325" s="262"/>
      <c r="N325" s="262"/>
      <c r="O325" s="262"/>
      <c r="P325" s="262"/>
      <c r="Q325" s="262"/>
      <c r="R325" s="262"/>
      <c r="S325" s="262"/>
      <c r="T325" s="262"/>
      <c r="U325" s="262"/>
      <c r="V325" s="262"/>
      <c r="W325" s="262"/>
      <c r="X325" s="262"/>
      <c r="Y325" s="262"/>
      <c r="Z325" s="262"/>
    </row>
    <row r="326" spans="3:26" ht="17.25" x14ac:dyDescent="0.25">
      <c r="C326" s="262"/>
      <c r="D326" s="262"/>
      <c r="E326" s="262"/>
      <c r="F326" s="262"/>
      <c r="G326" s="262"/>
      <c r="H326" s="262"/>
      <c r="I326" s="262"/>
      <c r="J326" s="262"/>
      <c r="K326" s="262"/>
      <c r="L326" s="262"/>
      <c r="M326" s="262"/>
      <c r="N326" s="262"/>
      <c r="O326" s="262"/>
      <c r="P326" s="262"/>
      <c r="Q326" s="262"/>
      <c r="R326" s="262"/>
      <c r="S326" s="262"/>
      <c r="T326" s="262"/>
      <c r="U326" s="262"/>
      <c r="V326" s="262"/>
      <c r="W326" s="262"/>
      <c r="X326" s="262"/>
      <c r="Y326" s="262"/>
      <c r="Z326" s="262"/>
    </row>
    <row r="327" spans="3:26" ht="17.25" x14ac:dyDescent="0.25">
      <c r="C327" s="262"/>
      <c r="D327" s="262"/>
      <c r="E327" s="262"/>
      <c r="F327" s="262"/>
      <c r="G327" s="262"/>
      <c r="H327" s="262"/>
      <c r="I327" s="262"/>
      <c r="J327" s="262"/>
      <c r="K327" s="262"/>
      <c r="L327" s="262"/>
      <c r="M327" s="262"/>
      <c r="N327" s="262"/>
      <c r="O327" s="262"/>
      <c r="P327" s="262"/>
      <c r="Q327" s="262"/>
      <c r="R327" s="262"/>
      <c r="S327" s="262"/>
      <c r="T327" s="262"/>
      <c r="U327" s="262"/>
      <c r="V327" s="262"/>
      <c r="W327" s="262"/>
      <c r="X327" s="262"/>
      <c r="Y327" s="262"/>
      <c r="Z327" s="262"/>
    </row>
    <row r="328" spans="3:26" ht="17.25" x14ac:dyDescent="0.25">
      <c r="C328" s="262"/>
      <c r="D328" s="262"/>
      <c r="E328" s="262"/>
      <c r="F328" s="262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</row>
    <row r="329" spans="3:26" ht="17.25" x14ac:dyDescent="0.25">
      <c r="C329" s="262"/>
      <c r="D329" s="262"/>
      <c r="E329" s="262"/>
      <c r="F329" s="262"/>
      <c r="G329" s="262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</row>
    <row r="330" spans="3:26" ht="17.25" x14ac:dyDescent="0.25">
      <c r="C330" s="262"/>
      <c r="D330" s="262"/>
      <c r="E330" s="262"/>
      <c r="F330" s="262"/>
      <c r="G330" s="262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</row>
    <row r="331" spans="3:26" ht="17.25" x14ac:dyDescent="0.25">
      <c r="C331" s="262"/>
      <c r="D331" s="262"/>
      <c r="E331" s="262"/>
      <c r="F331" s="262"/>
      <c r="G331" s="262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</row>
    <row r="332" spans="3:26" ht="17.25" x14ac:dyDescent="0.25">
      <c r="C332" s="262"/>
      <c r="D332" s="262"/>
      <c r="E332" s="262"/>
      <c r="F332" s="262"/>
      <c r="G332" s="262"/>
      <c r="H332" s="262"/>
      <c r="I332" s="262"/>
      <c r="J332" s="262"/>
      <c r="K332" s="262"/>
      <c r="L332" s="262"/>
      <c r="M332" s="262"/>
      <c r="N332" s="262"/>
      <c r="O332" s="262"/>
      <c r="P332" s="262"/>
      <c r="Q332" s="262"/>
      <c r="R332" s="262"/>
      <c r="S332" s="262"/>
      <c r="T332" s="262"/>
      <c r="U332" s="262"/>
      <c r="V332" s="262"/>
      <c r="W332" s="262"/>
      <c r="X332" s="262"/>
      <c r="Y332" s="262"/>
      <c r="Z332" s="262"/>
    </row>
    <row r="333" spans="3:26" ht="17.25" x14ac:dyDescent="0.25">
      <c r="C333" s="262"/>
      <c r="D333" s="262"/>
      <c r="E333" s="262"/>
      <c r="F333" s="262"/>
      <c r="G333" s="262"/>
      <c r="H333" s="262"/>
      <c r="I333" s="262"/>
      <c r="J333" s="262"/>
      <c r="K333" s="262"/>
      <c r="L333" s="262"/>
      <c r="M333" s="262"/>
      <c r="N333" s="262"/>
      <c r="O333" s="262"/>
      <c r="P333" s="262"/>
      <c r="Q333" s="262"/>
      <c r="R333" s="262"/>
      <c r="S333" s="262"/>
      <c r="T333" s="262"/>
      <c r="U333" s="262"/>
      <c r="V333" s="262"/>
      <c r="W333" s="262"/>
      <c r="X333" s="262"/>
      <c r="Y333" s="262"/>
      <c r="Z333" s="262"/>
    </row>
    <row r="334" spans="3:26" ht="17.25" x14ac:dyDescent="0.25">
      <c r="C334" s="262"/>
      <c r="D334" s="262"/>
      <c r="E334" s="262"/>
      <c r="F334" s="262"/>
      <c r="G334" s="262"/>
      <c r="H334" s="262"/>
      <c r="I334" s="262"/>
      <c r="J334" s="262"/>
      <c r="K334" s="262"/>
      <c r="L334" s="262"/>
      <c r="M334" s="262"/>
      <c r="N334" s="262"/>
      <c r="O334" s="262"/>
      <c r="P334" s="262"/>
      <c r="Q334" s="262"/>
      <c r="R334" s="262"/>
      <c r="S334" s="262"/>
      <c r="T334" s="262"/>
      <c r="U334" s="262"/>
      <c r="V334" s="262"/>
      <c r="W334" s="262"/>
      <c r="X334" s="262"/>
      <c r="Y334" s="262"/>
      <c r="Z334" s="262"/>
    </row>
    <row r="335" spans="3:26" ht="17.25" x14ac:dyDescent="0.25">
      <c r="C335" s="262"/>
      <c r="D335" s="262"/>
      <c r="E335" s="262"/>
      <c r="F335" s="262"/>
      <c r="G335" s="262"/>
      <c r="H335" s="262"/>
      <c r="I335" s="262"/>
      <c r="J335" s="262"/>
      <c r="K335" s="262"/>
      <c r="L335" s="262"/>
      <c r="M335" s="262"/>
      <c r="N335" s="262"/>
      <c r="O335" s="262"/>
      <c r="P335" s="262"/>
      <c r="Q335" s="262"/>
      <c r="R335" s="262"/>
      <c r="S335" s="262"/>
      <c r="T335" s="262"/>
      <c r="U335" s="262"/>
      <c r="V335" s="262"/>
      <c r="W335" s="262"/>
      <c r="X335" s="262"/>
      <c r="Y335" s="262"/>
      <c r="Z335" s="262"/>
    </row>
    <row r="336" spans="3:26" ht="17.25" x14ac:dyDescent="0.25">
      <c r="C336" s="262"/>
      <c r="D336" s="262"/>
      <c r="E336" s="262"/>
      <c r="F336" s="262"/>
      <c r="G336" s="262"/>
      <c r="H336" s="262"/>
      <c r="I336" s="262"/>
      <c r="J336" s="262"/>
      <c r="K336" s="262"/>
      <c r="L336" s="262"/>
      <c r="M336" s="262"/>
      <c r="N336" s="262"/>
      <c r="O336" s="262"/>
      <c r="P336" s="262"/>
      <c r="Q336" s="262"/>
      <c r="R336" s="262"/>
      <c r="S336" s="262"/>
      <c r="T336" s="262"/>
      <c r="U336" s="262"/>
      <c r="V336" s="262"/>
      <c r="W336" s="262"/>
      <c r="X336" s="262"/>
      <c r="Y336" s="262"/>
      <c r="Z336" s="262"/>
    </row>
    <row r="337" spans="3:26" ht="17.25" x14ac:dyDescent="0.25">
      <c r="C337" s="262"/>
      <c r="D337" s="262"/>
      <c r="E337" s="262"/>
      <c r="F337" s="262"/>
      <c r="G337" s="262"/>
      <c r="H337" s="262"/>
      <c r="I337" s="262"/>
      <c r="J337" s="262"/>
      <c r="K337" s="262"/>
      <c r="L337" s="262"/>
      <c r="M337" s="262"/>
      <c r="N337" s="262"/>
      <c r="O337" s="262"/>
      <c r="P337" s="262"/>
      <c r="Q337" s="262"/>
      <c r="R337" s="262"/>
      <c r="S337" s="262"/>
      <c r="T337" s="262"/>
      <c r="U337" s="262"/>
      <c r="V337" s="262"/>
      <c r="W337" s="262"/>
      <c r="X337" s="262"/>
      <c r="Y337" s="262"/>
      <c r="Z337" s="262"/>
    </row>
    <row r="338" spans="3:26" ht="17.25" x14ac:dyDescent="0.25">
      <c r="C338" s="262"/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2"/>
      <c r="P338" s="262"/>
      <c r="Q338" s="262"/>
      <c r="R338" s="262"/>
      <c r="S338" s="262"/>
      <c r="T338" s="262"/>
      <c r="U338" s="262"/>
      <c r="V338" s="262"/>
      <c r="W338" s="262"/>
      <c r="X338" s="262"/>
      <c r="Y338" s="262"/>
      <c r="Z338" s="262"/>
    </row>
    <row r="339" spans="3:26" ht="17.25" x14ac:dyDescent="0.25">
      <c r="C339" s="262"/>
      <c r="D339" s="262"/>
      <c r="E339" s="262"/>
      <c r="F339" s="262"/>
      <c r="G339" s="262"/>
      <c r="H339" s="262"/>
      <c r="I339" s="262"/>
      <c r="J339" s="262"/>
      <c r="K339" s="262"/>
      <c r="L339" s="262"/>
      <c r="M339" s="262"/>
      <c r="N339" s="262"/>
      <c r="O339" s="262"/>
      <c r="P339" s="262"/>
      <c r="Q339" s="262"/>
      <c r="R339" s="262"/>
      <c r="S339" s="262"/>
      <c r="T339" s="262"/>
      <c r="U339" s="262"/>
      <c r="V339" s="262"/>
      <c r="W339" s="262"/>
      <c r="X339" s="262"/>
      <c r="Y339" s="262"/>
      <c r="Z339" s="262"/>
    </row>
    <row r="340" spans="3:26" ht="17.25" x14ac:dyDescent="0.25">
      <c r="C340" s="262"/>
      <c r="D340" s="262"/>
      <c r="E340" s="262"/>
      <c r="F340" s="262"/>
      <c r="G340" s="262"/>
      <c r="H340" s="262"/>
      <c r="I340" s="262"/>
      <c r="J340" s="262"/>
      <c r="K340" s="262"/>
      <c r="L340" s="262"/>
      <c r="M340" s="262"/>
      <c r="N340" s="262"/>
      <c r="O340" s="262"/>
      <c r="P340" s="262"/>
      <c r="Q340" s="262"/>
      <c r="R340" s="262"/>
      <c r="S340" s="262"/>
      <c r="T340" s="262"/>
      <c r="U340" s="262"/>
      <c r="V340" s="262"/>
      <c r="W340" s="262"/>
      <c r="X340" s="262"/>
      <c r="Y340" s="262"/>
      <c r="Z340" s="262"/>
    </row>
    <row r="341" spans="3:26" ht="17.25" x14ac:dyDescent="0.25">
      <c r="C341" s="262"/>
      <c r="D341" s="262"/>
      <c r="E341" s="262"/>
      <c r="F341" s="262"/>
      <c r="G341" s="262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</row>
    <row r="342" spans="3:26" ht="17.25" x14ac:dyDescent="0.25">
      <c r="C342" s="262"/>
      <c r="D342" s="262"/>
      <c r="E342" s="262"/>
      <c r="F342" s="262"/>
      <c r="G342" s="262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</row>
    <row r="343" spans="3:26" ht="17.25" x14ac:dyDescent="0.25">
      <c r="C343" s="262"/>
      <c r="D343" s="262"/>
      <c r="E343" s="262"/>
      <c r="F343" s="262"/>
      <c r="G343" s="262"/>
      <c r="H343" s="262"/>
      <c r="I343" s="262"/>
      <c r="J343" s="262"/>
      <c r="K343" s="262"/>
      <c r="L343" s="262"/>
      <c r="M343" s="262"/>
      <c r="N343" s="262"/>
      <c r="O343" s="262"/>
      <c r="P343" s="262"/>
      <c r="Q343" s="262"/>
      <c r="R343" s="262"/>
      <c r="S343" s="262"/>
      <c r="T343" s="262"/>
      <c r="U343" s="262"/>
      <c r="V343" s="262"/>
      <c r="W343" s="262"/>
      <c r="X343" s="262"/>
      <c r="Y343" s="262"/>
      <c r="Z343" s="262"/>
    </row>
    <row r="344" spans="3:26" ht="17.25" x14ac:dyDescent="0.25">
      <c r="C344" s="262"/>
      <c r="D344" s="262"/>
      <c r="E344" s="262"/>
      <c r="F344" s="262"/>
      <c r="G344" s="262"/>
      <c r="H344" s="262"/>
      <c r="I344" s="262"/>
      <c r="J344" s="262"/>
      <c r="K344" s="262"/>
      <c r="L344" s="262"/>
      <c r="M344" s="262"/>
      <c r="N344" s="262"/>
      <c r="O344" s="262"/>
      <c r="P344" s="262"/>
      <c r="Q344" s="262"/>
      <c r="R344" s="262"/>
      <c r="S344" s="262"/>
      <c r="T344" s="262"/>
      <c r="U344" s="262"/>
      <c r="V344" s="262"/>
      <c r="W344" s="262"/>
      <c r="X344" s="262"/>
      <c r="Y344" s="262"/>
      <c r="Z344" s="262"/>
    </row>
    <row r="345" spans="3:26" ht="17.25" x14ac:dyDescent="0.25">
      <c r="C345" s="262"/>
      <c r="D345" s="262"/>
      <c r="E345" s="262"/>
      <c r="F345" s="262"/>
      <c r="G345" s="262"/>
      <c r="H345" s="262"/>
      <c r="I345" s="262"/>
      <c r="J345" s="262"/>
      <c r="K345" s="262"/>
      <c r="L345" s="262"/>
      <c r="M345" s="262"/>
      <c r="N345" s="262"/>
      <c r="O345" s="262"/>
      <c r="P345" s="262"/>
      <c r="Q345" s="262"/>
      <c r="R345" s="262"/>
      <c r="S345" s="262"/>
      <c r="T345" s="262"/>
      <c r="U345" s="262"/>
      <c r="V345" s="262"/>
      <c r="W345" s="262"/>
      <c r="X345" s="262"/>
      <c r="Y345" s="262"/>
      <c r="Z345" s="262"/>
    </row>
    <row r="346" spans="3:26" ht="17.25" x14ac:dyDescent="0.25">
      <c r="C346" s="262"/>
      <c r="D346" s="262"/>
      <c r="E346" s="262"/>
      <c r="F346" s="262"/>
      <c r="G346" s="262"/>
      <c r="H346" s="262"/>
      <c r="I346" s="262"/>
      <c r="J346" s="262"/>
      <c r="K346" s="262"/>
      <c r="L346" s="262"/>
      <c r="M346" s="262"/>
      <c r="N346" s="262"/>
      <c r="O346" s="262"/>
      <c r="P346" s="262"/>
      <c r="Q346" s="262"/>
      <c r="R346" s="262"/>
      <c r="S346" s="262"/>
      <c r="T346" s="262"/>
      <c r="U346" s="262"/>
      <c r="V346" s="262"/>
      <c r="W346" s="262"/>
      <c r="X346" s="262"/>
      <c r="Y346" s="262"/>
      <c r="Z346" s="262"/>
    </row>
    <row r="347" spans="3:26" ht="17.25" x14ac:dyDescent="0.25">
      <c r="C347" s="262"/>
      <c r="D347" s="262"/>
      <c r="E347" s="262"/>
      <c r="F347" s="262"/>
      <c r="G347" s="262"/>
      <c r="H347" s="262"/>
      <c r="I347" s="262"/>
      <c r="J347" s="262"/>
      <c r="K347" s="262"/>
      <c r="L347" s="262"/>
      <c r="M347" s="262"/>
      <c r="N347" s="262"/>
      <c r="O347" s="262"/>
      <c r="P347" s="262"/>
      <c r="Q347" s="262"/>
      <c r="R347" s="262"/>
      <c r="S347" s="262"/>
      <c r="T347" s="262"/>
      <c r="U347" s="262"/>
      <c r="V347" s="262"/>
      <c r="W347" s="262"/>
      <c r="X347" s="262"/>
      <c r="Y347" s="262"/>
      <c r="Z347" s="262"/>
    </row>
    <row r="348" spans="3:26" ht="17.25" x14ac:dyDescent="0.25">
      <c r="C348" s="262"/>
      <c r="D348" s="262"/>
      <c r="E348" s="262"/>
      <c r="F348" s="262"/>
      <c r="G348" s="262"/>
      <c r="H348" s="262"/>
      <c r="I348" s="262"/>
      <c r="J348" s="262"/>
      <c r="K348" s="262"/>
      <c r="L348" s="262"/>
      <c r="M348" s="262"/>
      <c r="N348" s="262"/>
      <c r="O348" s="262"/>
      <c r="P348" s="262"/>
      <c r="Q348" s="262"/>
      <c r="R348" s="262"/>
      <c r="S348" s="262"/>
      <c r="T348" s="262"/>
      <c r="U348" s="262"/>
      <c r="V348" s="262"/>
      <c r="W348" s="262"/>
      <c r="X348" s="262"/>
      <c r="Y348" s="262"/>
      <c r="Z348" s="262"/>
    </row>
    <row r="349" spans="3:26" ht="17.25" x14ac:dyDescent="0.25">
      <c r="C349" s="262"/>
      <c r="D349" s="262"/>
      <c r="E349" s="262"/>
      <c r="F349" s="262"/>
      <c r="G349" s="262"/>
      <c r="H349" s="262"/>
      <c r="I349" s="262"/>
      <c r="J349" s="262"/>
      <c r="K349" s="262"/>
      <c r="L349" s="262"/>
      <c r="M349" s="262"/>
      <c r="N349" s="262"/>
      <c r="O349" s="262"/>
      <c r="P349" s="262"/>
      <c r="Q349" s="262"/>
      <c r="R349" s="262"/>
      <c r="S349" s="262"/>
      <c r="T349" s="262"/>
      <c r="U349" s="262"/>
      <c r="V349" s="262"/>
      <c r="W349" s="262"/>
      <c r="X349" s="262"/>
      <c r="Y349" s="262"/>
      <c r="Z349" s="262"/>
    </row>
    <row r="350" spans="3:26" ht="17.25" x14ac:dyDescent="0.25">
      <c r="C350" s="262"/>
      <c r="D350" s="262"/>
      <c r="E350" s="262"/>
      <c r="F350" s="262"/>
      <c r="G350" s="262"/>
      <c r="H350" s="262"/>
      <c r="I350" s="262"/>
      <c r="J350" s="262"/>
      <c r="K350" s="262"/>
      <c r="L350" s="262"/>
      <c r="M350" s="262"/>
      <c r="N350" s="262"/>
      <c r="O350" s="262"/>
      <c r="P350" s="262"/>
      <c r="Q350" s="262"/>
      <c r="R350" s="262"/>
      <c r="S350" s="262"/>
      <c r="T350" s="262"/>
      <c r="U350" s="262"/>
      <c r="V350" s="262"/>
      <c r="W350" s="262"/>
      <c r="X350" s="262"/>
      <c r="Y350" s="262"/>
      <c r="Z350" s="262"/>
    </row>
    <row r="351" spans="3:26" ht="17.25" x14ac:dyDescent="0.25">
      <c r="C351" s="262"/>
      <c r="D351" s="262"/>
      <c r="E351" s="262"/>
      <c r="F351" s="262"/>
      <c r="G351" s="262"/>
      <c r="H351" s="262"/>
      <c r="I351" s="262"/>
      <c r="J351" s="262"/>
      <c r="K351" s="262"/>
      <c r="L351" s="262"/>
      <c r="M351" s="262"/>
      <c r="N351" s="262"/>
      <c r="O351" s="262"/>
      <c r="P351" s="262"/>
      <c r="Q351" s="262"/>
      <c r="R351" s="262"/>
      <c r="S351" s="262"/>
      <c r="T351" s="262"/>
      <c r="U351" s="262"/>
      <c r="V351" s="262"/>
      <c r="W351" s="262"/>
      <c r="X351" s="262"/>
      <c r="Y351" s="262"/>
      <c r="Z351" s="262"/>
    </row>
    <row r="352" spans="3:26" ht="17.25" x14ac:dyDescent="0.25">
      <c r="C352" s="262"/>
      <c r="D352" s="262"/>
      <c r="E352" s="262"/>
      <c r="F352" s="262"/>
      <c r="G352" s="262"/>
      <c r="H352" s="262"/>
      <c r="I352" s="262"/>
      <c r="J352" s="262"/>
      <c r="K352" s="262"/>
      <c r="L352" s="262"/>
      <c r="M352" s="262"/>
      <c r="N352" s="262"/>
      <c r="O352" s="262"/>
      <c r="P352" s="262"/>
      <c r="Q352" s="262"/>
      <c r="R352" s="262"/>
      <c r="S352" s="262"/>
      <c r="T352" s="262"/>
      <c r="U352" s="262"/>
      <c r="V352" s="262"/>
      <c r="W352" s="262"/>
      <c r="X352" s="262"/>
      <c r="Y352" s="262"/>
      <c r="Z352" s="262"/>
    </row>
    <row r="353" spans="3:26" ht="17.25" x14ac:dyDescent="0.25">
      <c r="C353" s="262"/>
      <c r="D353" s="262"/>
      <c r="E353" s="262"/>
      <c r="F353" s="262"/>
      <c r="G353" s="262"/>
      <c r="H353" s="262"/>
      <c r="I353" s="262"/>
      <c r="J353" s="262"/>
      <c r="K353" s="262"/>
      <c r="L353" s="262"/>
      <c r="M353" s="262"/>
      <c r="N353" s="262"/>
      <c r="O353" s="262"/>
      <c r="P353" s="262"/>
      <c r="Q353" s="262"/>
      <c r="R353" s="262"/>
      <c r="S353" s="262"/>
      <c r="T353" s="262"/>
      <c r="U353" s="262"/>
      <c r="V353" s="262"/>
      <c r="W353" s="262"/>
      <c r="X353" s="262"/>
      <c r="Y353" s="262"/>
      <c r="Z353" s="262"/>
    </row>
    <row r="354" spans="3:26" ht="17.25" x14ac:dyDescent="0.25">
      <c r="C354" s="262"/>
      <c r="D354" s="262"/>
      <c r="E354" s="262"/>
      <c r="F354" s="262"/>
      <c r="G354" s="262"/>
      <c r="H354" s="262"/>
      <c r="I354" s="262"/>
      <c r="J354" s="262"/>
      <c r="K354" s="262"/>
      <c r="L354" s="262"/>
      <c r="M354" s="262"/>
      <c r="N354" s="262"/>
      <c r="O354" s="262"/>
      <c r="P354" s="262"/>
      <c r="Q354" s="262"/>
      <c r="R354" s="262"/>
      <c r="S354" s="262"/>
      <c r="T354" s="262"/>
      <c r="U354" s="262"/>
      <c r="V354" s="262"/>
      <c r="W354" s="262"/>
      <c r="X354" s="262"/>
      <c r="Y354" s="262"/>
      <c r="Z354" s="262"/>
    </row>
    <row r="355" spans="3:26" ht="17.25" x14ac:dyDescent="0.25">
      <c r="C355" s="262"/>
      <c r="D355" s="262"/>
      <c r="E355" s="262"/>
      <c r="F355" s="262"/>
      <c r="G355" s="262"/>
      <c r="H355" s="262"/>
      <c r="I355" s="262"/>
      <c r="J355" s="262"/>
      <c r="K355" s="262"/>
      <c r="L355" s="262"/>
      <c r="M355" s="262"/>
      <c r="N355" s="262"/>
      <c r="O355" s="262"/>
      <c r="P355" s="262"/>
      <c r="Q355" s="262"/>
      <c r="R355" s="262"/>
      <c r="S355" s="262"/>
      <c r="T355" s="262"/>
      <c r="U355" s="262"/>
      <c r="V355" s="262"/>
      <c r="W355" s="262"/>
      <c r="X355" s="262"/>
      <c r="Y355" s="262"/>
      <c r="Z355" s="262"/>
    </row>
    <row r="356" spans="3:26" ht="17.25" x14ac:dyDescent="0.25">
      <c r="C356" s="262"/>
      <c r="D356" s="262"/>
      <c r="E356" s="262"/>
      <c r="F356" s="262"/>
      <c r="G356" s="262"/>
      <c r="H356" s="262"/>
      <c r="I356" s="262"/>
      <c r="J356" s="262"/>
      <c r="K356" s="262"/>
      <c r="L356" s="262"/>
      <c r="M356" s="262"/>
      <c r="N356" s="262"/>
      <c r="O356" s="262"/>
      <c r="P356" s="262"/>
      <c r="Q356" s="262"/>
      <c r="R356" s="262"/>
      <c r="S356" s="262"/>
      <c r="T356" s="262"/>
      <c r="U356" s="262"/>
      <c r="V356" s="262"/>
      <c r="W356" s="262"/>
      <c r="X356" s="262"/>
      <c r="Y356" s="262"/>
      <c r="Z356" s="262"/>
    </row>
    <row r="357" spans="3:26" ht="17.25" x14ac:dyDescent="0.25">
      <c r="C357" s="262"/>
      <c r="D357" s="262"/>
      <c r="E357" s="262"/>
      <c r="F357" s="262"/>
      <c r="G357" s="262"/>
      <c r="H357" s="262"/>
      <c r="I357" s="262"/>
      <c r="J357" s="262"/>
      <c r="K357" s="262"/>
      <c r="L357" s="262"/>
      <c r="M357" s="262"/>
      <c r="N357" s="262"/>
      <c r="O357" s="262"/>
      <c r="P357" s="262"/>
      <c r="Q357" s="262"/>
      <c r="R357" s="262"/>
      <c r="S357" s="262"/>
      <c r="T357" s="262"/>
      <c r="U357" s="262"/>
      <c r="V357" s="262"/>
      <c r="W357" s="262"/>
      <c r="X357" s="262"/>
      <c r="Y357" s="262"/>
      <c r="Z357" s="262"/>
    </row>
    <row r="358" spans="3:26" ht="17.25" x14ac:dyDescent="0.25">
      <c r="C358" s="262"/>
      <c r="D358" s="262"/>
      <c r="E358" s="262"/>
      <c r="F358" s="262"/>
      <c r="G358" s="262"/>
      <c r="H358" s="262"/>
      <c r="I358" s="262"/>
      <c r="J358" s="262"/>
      <c r="K358" s="262"/>
      <c r="L358" s="262"/>
      <c r="M358" s="262"/>
      <c r="N358" s="262"/>
      <c r="O358" s="262"/>
      <c r="P358" s="262"/>
      <c r="Q358" s="262"/>
      <c r="R358" s="262"/>
      <c r="S358" s="262"/>
      <c r="T358" s="262"/>
      <c r="U358" s="262"/>
      <c r="V358" s="262"/>
      <c r="W358" s="262"/>
      <c r="X358" s="262"/>
      <c r="Y358" s="262"/>
      <c r="Z358" s="262"/>
    </row>
    <row r="359" spans="3:26" ht="17.25" x14ac:dyDescent="0.25">
      <c r="C359" s="262"/>
      <c r="D359" s="262"/>
      <c r="E359" s="262"/>
      <c r="F359" s="262"/>
      <c r="G359" s="262"/>
      <c r="H359" s="262"/>
      <c r="I359" s="262"/>
      <c r="J359" s="262"/>
      <c r="K359" s="262"/>
      <c r="L359" s="262"/>
      <c r="M359" s="262"/>
      <c r="N359" s="262"/>
      <c r="O359" s="262"/>
      <c r="P359" s="262"/>
      <c r="Q359" s="262"/>
      <c r="R359" s="262"/>
      <c r="S359" s="262"/>
      <c r="T359" s="262"/>
      <c r="U359" s="262"/>
      <c r="V359" s="262"/>
      <c r="W359" s="262"/>
      <c r="X359" s="262"/>
      <c r="Y359" s="262"/>
      <c r="Z359" s="262"/>
    </row>
    <row r="360" spans="3:26" ht="17.25" x14ac:dyDescent="0.25">
      <c r="C360" s="262"/>
      <c r="D360" s="262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2"/>
      <c r="P360" s="262"/>
      <c r="Q360" s="262"/>
      <c r="R360" s="262"/>
      <c r="S360" s="262"/>
      <c r="T360" s="262"/>
      <c r="U360" s="262"/>
      <c r="V360" s="262"/>
      <c r="W360" s="262"/>
      <c r="X360" s="262"/>
      <c r="Y360" s="262"/>
      <c r="Z360" s="262"/>
    </row>
    <row r="361" spans="3:26" ht="17.25" x14ac:dyDescent="0.25">
      <c r="C361" s="262"/>
      <c r="D361" s="262"/>
      <c r="E361" s="262"/>
      <c r="F361" s="262"/>
      <c r="G361" s="262"/>
      <c r="H361" s="262"/>
      <c r="I361" s="262"/>
      <c r="J361" s="262"/>
      <c r="K361" s="262"/>
      <c r="L361" s="262"/>
      <c r="M361" s="262"/>
      <c r="N361" s="262"/>
      <c r="O361" s="262"/>
      <c r="P361" s="262"/>
      <c r="Q361" s="262"/>
      <c r="R361" s="262"/>
      <c r="S361" s="262"/>
      <c r="T361" s="262"/>
      <c r="U361" s="262"/>
      <c r="V361" s="262"/>
      <c r="W361" s="262"/>
      <c r="X361" s="262"/>
      <c r="Y361" s="262"/>
      <c r="Z361" s="262"/>
    </row>
    <row r="362" spans="3:26" ht="17.25" x14ac:dyDescent="0.25">
      <c r="C362" s="262"/>
      <c r="D362" s="262"/>
      <c r="E362" s="262"/>
      <c r="F362" s="262"/>
      <c r="G362" s="262"/>
      <c r="H362" s="262"/>
      <c r="I362" s="262"/>
      <c r="J362" s="262"/>
      <c r="K362" s="262"/>
      <c r="L362" s="262"/>
      <c r="M362" s="262"/>
      <c r="N362" s="262"/>
      <c r="O362" s="262"/>
      <c r="P362" s="262"/>
      <c r="Q362" s="262"/>
      <c r="R362" s="262"/>
      <c r="S362" s="262"/>
      <c r="T362" s="262"/>
      <c r="U362" s="262"/>
      <c r="V362" s="262"/>
      <c r="W362" s="262"/>
      <c r="X362" s="262"/>
      <c r="Y362" s="262"/>
      <c r="Z362" s="262"/>
    </row>
    <row r="363" spans="3:26" ht="17.25" x14ac:dyDescent="0.25">
      <c r="C363" s="262"/>
      <c r="D363" s="262"/>
      <c r="E363" s="262"/>
      <c r="F363" s="262"/>
      <c r="G363" s="262"/>
      <c r="H363" s="262"/>
      <c r="I363" s="262"/>
      <c r="J363" s="262"/>
      <c r="K363" s="262"/>
      <c r="L363" s="262"/>
      <c r="M363" s="262"/>
      <c r="N363" s="262"/>
      <c r="O363" s="262"/>
      <c r="P363" s="262"/>
      <c r="Q363" s="262"/>
      <c r="R363" s="262"/>
      <c r="S363" s="262"/>
      <c r="T363" s="262"/>
      <c r="U363" s="262"/>
      <c r="V363" s="262"/>
      <c r="W363" s="262"/>
      <c r="X363" s="262"/>
      <c r="Y363" s="262"/>
      <c r="Z363" s="262"/>
    </row>
    <row r="364" spans="3:26" ht="17.25" x14ac:dyDescent="0.25">
      <c r="C364" s="262"/>
      <c r="D364" s="262"/>
      <c r="E364" s="262"/>
      <c r="F364" s="262"/>
      <c r="G364" s="262"/>
      <c r="H364" s="262"/>
      <c r="I364" s="262"/>
      <c r="J364" s="262"/>
      <c r="K364" s="262"/>
      <c r="L364" s="262"/>
      <c r="M364" s="262"/>
      <c r="N364" s="262"/>
      <c r="O364" s="262"/>
      <c r="P364" s="262"/>
      <c r="Q364" s="262"/>
      <c r="R364" s="262"/>
      <c r="S364" s="262"/>
      <c r="T364" s="262"/>
      <c r="U364" s="262"/>
      <c r="V364" s="262"/>
      <c r="W364" s="262"/>
      <c r="X364" s="262"/>
      <c r="Y364" s="262"/>
      <c r="Z364" s="262"/>
    </row>
    <row r="365" spans="3:26" ht="17.25" x14ac:dyDescent="0.25">
      <c r="C365" s="262"/>
      <c r="D365" s="262"/>
      <c r="E365" s="262"/>
      <c r="F365" s="262"/>
      <c r="G365" s="262"/>
      <c r="H365" s="262"/>
      <c r="I365" s="262"/>
      <c r="J365" s="262"/>
      <c r="K365" s="262"/>
      <c r="L365" s="262"/>
      <c r="M365" s="262"/>
      <c r="N365" s="262"/>
      <c r="O365" s="262"/>
      <c r="P365" s="262"/>
      <c r="Q365" s="262"/>
      <c r="R365" s="262"/>
      <c r="S365" s="262"/>
      <c r="T365" s="262"/>
      <c r="U365" s="262"/>
      <c r="V365" s="262"/>
      <c r="W365" s="262"/>
      <c r="X365" s="262"/>
      <c r="Y365" s="262"/>
      <c r="Z365" s="262"/>
    </row>
    <row r="366" spans="3:26" ht="17.25" x14ac:dyDescent="0.25">
      <c r="C366" s="262"/>
      <c r="D366" s="262"/>
      <c r="E366" s="262"/>
      <c r="F366" s="262"/>
      <c r="G366" s="262"/>
      <c r="H366" s="262"/>
      <c r="I366" s="262"/>
      <c r="J366" s="262"/>
      <c r="K366" s="262"/>
      <c r="L366" s="262"/>
      <c r="M366" s="262"/>
      <c r="N366" s="262"/>
      <c r="O366" s="262"/>
      <c r="P366" s="262"/>
      <c r="Q366" s="262"/>
      <c r="R366" s="262"/>
      <c r="S366" s="262"/>
      <c r="T366" s="262"/>
      <c r="U366" s="262"/>
      <c r="V366" s="262"/>
      <c r="W366" s="262"/>
      <c r="X366" s="262"/>
      <c r="Y366" s="262"/>
      <c r="Z366" s="262"/>
    </row>
    <row r="367" spans="3:26" ht="17.25" x14ac:dyDescent="0.25">
      <c r="C367" s="262"/>
      <c r="D367" s="262"/>
      <c r="E367" s="262"/>
      <c r="F367" s="262"/>
      <c r="G367" s="262"/>
      <c r="H367" s="262"/>
      <c r="I367" s="262"/>
      <c r="J367" s="262"/>
      <c r="K367" s="262"/>
      <c r="L367" s="262"/>
      <c r="M367" s="262"/>
      <c r="N367" s="262"/>
      <c r="O367" s="262"/>
      <c r="P367" s="262"/>
      <c r="Q367" s="262"/>
      <c r="R367" s="262"/>
      <c r="S367" s="262"/>
      <c r="T367" s="262"/>
      <c r="U367" s="262"/>
      <c r="V367" s="262"/>
      <c r="W367" s="262"/>
      <c r="X367" s="262"/>
      <c r="Y367" s="262"/>
      <c r="Z367" s="262"/>
    </row>
    <row r="368" spans="3:26" ht="17.25" x14ac:dyDescent="0.25">
      <c r="C368" s="262"/>
      <c r="D368" s="262"/>
      <c r="E368" s="262"/>
      <c r="F368" s="262"/>
      <c r="G368" s="262"/>
      <c r="H368" s="262"/>
      <c r="I368" s="262"/>
      <c r="J368" s="262"/>
      <c r="K368" s="262"/>
      <c r="L368" s="262"/>
      <c r="M368" s="262"/>
      <c r="N368" s="262"/>
      <c r="O368" s="262"/>
      <c r="P368" s="262"/>
      <c r="Q368" s="262"/>
      <c r="R368" s="262"/>
      <c r="S368" s="262"/>
      <c r="T368" s="262"/>
      <c r="U368" s="262"/>
      <c r="V368" s="262"/>
      <c r="W368" s="262"/>
      <c r="X368" s="262"/>
      <c r="Y368" s="262"/>
      <c r="Z368" s="262"/>
    </row>
    <row r="369" spans="3:26" ht="17.25" x14ac:dyDescent="0.25">
      <c r="C369" s="262"/>
      <c r="D369" s="262"/>
      <c r="E369" s="262"/>
      <c r="F369" s="262"/>
      <c r="G369" s="262"/>
      <c r="H369" s="262"/>
      <c r="I369" s="262"/>
      <c r="J369" s="262"/>
      <c r="K369" s="262"/>
      <c r="L369" s="262"/>
      <c r="M369" s="262"/>
      <c r="N369" s="262"/>
      <c r="O369" s="262"/>
      <c r="P369" s="262"/>
      <c r="Q369" s="262"/>
      <c r="R369" s="262"/>
      <c r="S369" s="262"/>
      <c r="T369" s="262"/>
      <c r="U369" s="262"/>
      <c r="V369" s="262"/>
      <c r="W369" s="262"/>
      <c r="X369" s="262"/>
      <c r="Y369" s="262"/>
      <c r="Z369" s="262"/>
    </row>
    <row r="370" spans="3:26" ht="17.25" x14ac:dyDescent="0.25">
      <c r="C370" s="262"/>
      <c r="D370" s="262"/>
      <c r="E370" s="262"/>
      <c r="F370" s="262"/>
      <c r="G370" s="262"/>
      <c r="H370" s="262"/>
      <c r="I370" s="262"/>
      <c r="J370" s="262"/>
      <c r="K370" s="262"/>
      <c r="L370" s="262"/>
      <c r="M370" s="262"/>
      <c r="N370" s="262"/>
      <c r="O370" s="262"/>
      <c r="P370" s="262"/>
      <c r="Q370" s="262"/>
      <c r="R370" s="262"/>
      <c r="S370" s="262"/>
      <c r="T370" s="262"/>
      <c r="U370" s="262"/>
      <c r="V370" s="262"/>
      <c r="W370" s="262"/>
      <c r="X370" s="262"/>
      <c r="Y370" s="262"/>
      <c r="Z370" s="262"/>
    </row>
    <row r="371" spans="3:26" ht="17.25" x14ac:dyDescent="0.25">
      <c r="C371" s="262"/>
      <c r="D371" s="262"/>
      <c r="E371" s="262"/>
      <c r="F371" s="262"/>
      <c r="G371" s="262"/>
      <c r="H371" s="262"/>
      <c r="I371" s="262"/>
      <c r="J371" s="262"/>
      <c r="K371" s="262"/>
      <c r="L371" s="262"/>
      <c r="M371" s="262"/>
      <c r="N371" s="262"/>
      <c r="O371" s="262"/>
      <c r="P371" s="262"/>
      <c r="Q371" s="262"/>
      <c r="R371" s="262"/>
      <c r="S371" s="262"/>
      <c r="T371" s="262"/>
      <c r="U371" s="262"/>
      <c r="V371" s="262"/>
      <c r="W371" s="262"/>
      <c r="X371" s="262"/>
      <c r="Y371" s="262"/>
      <c r="Z371" s="262"/>
    </row>
    <row r="372" spans="3:26" ht="17.25" x14ac:dyDescent="0.25">
      <c r="C372" s="262"/>
      <c r="D372" s="262"/>
      <c r="E372" s="262"/>
      <c r="F372" s="262"/>
      <c r="G372" s="262"/>
      <c r="H372" s="262"/>
      <c r="I372" s="262"/>
      <c r="J372" s="262"/>
      <c r="K372" s="262"/>
      <c r="L372" s="262"/>
      <c r="M372" s="262"/>
      <c r="N372" s="262"/>
      <c r="O372" s="262"/>
      <c r="P372" s="262"/>
      <c r="Q372" s="262"/>
      <c r="R372" s="262"/>
      <c r="S372" s="262"/>
      <c r="T372" s="262"/>
      <c r="U372" s="262"/>
      <c r="V372" s="262"/>
      <c r="W372" s="262"/>
      <c r="X372" s="262"/>
      <c r="Y372" s="262"/>
      <c r="Z372" s="262"/>
    </row>
    <row r="373" spans="3:26" ht="17.25" x14ac:dyDescent="0.25">
      <c r="C373" s="262"/>
      <c r="D373" s="262"/>
      <c r="E373" s="262"/>
      <c r="F373" s="262"/>
      <c r="G373" s="262"/>
      <c r="H373" s="262"/>
      <c r="I373" s="262"/>
      <c r="J373" s="262"/>
      <c r="K373" s="262"/>
      <c r="L373" s="262"/>
      <c r="M373" s="262"/>
      <c r="N373" s="262"/>
      <c r="O373" s="262"/>
      <c r="P373" s="262"/>
      <c r="Q373" s="262"/>
      <c r="R373" s="262"/>
      <c r="S373" s="262"/>
      <c r="T373" s="262"/>
      <c r="U373" s="262"/>
      <c r="V373" s="262"/>
      <c r="W373" s="262"/>
      <c r="X373" s="262"/>
      <c r="Y373" s="262"/>
      <c r="Z373" s="262"/>
    </row>
    <row r="374" spans="3:26" ht="17.25" x14ac:dyDescent="0.25">
      <c r="C374" s="262"/>
      <c r="D374" s="262"/>
      <c r="E374" s="262"/>
      <c r="F374" s="262"/>
      <c r="G374" s="262"/>
      <c r="H374" s="262"/>
      <c r="I374" s="262"/>
      <c r="J374" s="262"/>
      <c r="K374" s="262"/>
      <c r="L374" s="262"/>
      <c r="M374" s="262"/>
      <c r="N374" s="262"/>
      <c r="O374" s="262"/>
      <c r="P374" s="262"/>
      <c r="Q374" s="262"/>
      <c r="R374" s="262"/>
      <c r="S374" s="262"/>
      <c r="T374" s="262"/>
      <c r="U374" s="262"/>
      <c r="V374" s="262"/>
      <c r="W374" s="262"/>
      <c r="X374" s="262"/>
      <c r="Y374" s="262"/>
      <c r="Z374" s="262"/>
    </row>
    <row r="375" spans="3:26" ht="17.25" x14ac:dyDescent="0.25">
      <c r="C375" s="262"/>
      <c r="D375" s="262"/>
      <c r="E375" s="262"/>
      <c r="F375" s="262"/>
      <c r="G375" s="262"/>
      <c r="H375" s="262"/>
      <c r="I375" s="262"/>
      <c r="J375" s="262"/>
      <c r="K375" s="262"/>
      <c r="L375" s="262"/>
      <c r="M375" s="262"/>
      <c r="N375" s="262"/>
      <c r="O375" s="262"/>
      <c r="P375" s="262"/>
      <c r="Q375" s="262"/>
      <c r="R375" s="262"/>
      <c r="S375" s="262"/>
      <c r="T375" s="262"/>
      <c r="U375" s="262"/>
      <c r="V375" s="262"/>
      <c r="W375" s="262"/>
      <c r="X375" s="262"/>
      <c r="Y375" s="262"/>
      <c r="Z375" s="262"/>
    </row>
    <row r="376" spans="3:26" ht="17.25" x14ac:dyDescent="0.25">
      <c r="C376" s="262"/>
      <c r="D376" s="262"/>
      <c r="E376" s="262"/>
      <c r="F376" s="262"/>
      <c r="G376" s="262"/>
      <c r="H376" s="262"/>
      <c r="I376" s="262"/>
      <c r="J376" s="262"/>
      <c r="K376" s="262"/>
      <c r="L376" s="262"/>
      <c r="M376" s="262"/>
      <c r="N376" s="262"/>
      <c r="O376" s="262"/>
      <c r="P376" s="262"/>
      <c r="Q376" s="262"/>
      <c r="R376" s="262"/>
      <c r="S376" s="262"/>
      <c r="T376" s="262"/>
      <c r="U376" s="262"/>
      <c r="V376" s="262"/>
      <c r="W376" s="262"/>
      <c r="X376" s="262"/>
      <c r="Y376" s="262"/>
      <c r="Z376" s="262"/>
    </row>
    <row r="377" spans="3:26" ht="17.25" x14ac:dyDescent="0.25">
      <c r="C377" s="262"/>
      <c r="D377" s="262"/>
      <c r="E377" s="262"/>
      <c r="F377" s="262"/>
      <c r="G377" s="262"/>
      <c r="H377" s="262"/>
      <c r="I377" s="262"/>
      <c r="J377" s="262"/>
      <c r="K377" s="262"/>
      <c r="L377" s="262"/>
      <c r="M377" s="262"/>
      <c r="N377" s="262"/>
      <c r="O377" s="262"/>
      <c r="P377" s="262"/>
      <c r="Q377" s="262"/>
      <c r="R377" s="262"/>
      <c r="S377" s="262"/>
      <c r="T377" s="262"/>
      <c r="U377" s="262"/>
      <c r="V377" s="262"/>
      <c r="W377" s="262"/>
      <c r="X377" s="262"/>
      <c r="Y377" s="262"/>
      <c r="Z377" s="262"/>
    </row>
    <row r="378" spans="3:26" ht="17.25" x14ac:dyDescent="0.25">
      <c r="C378" s="262"/>
      <c r="D378" s="262"/>
      <c r="E378" s="262"/>
      <c r="F378" s="262"/>
      <c r="G378" s="262"/>
      <c r="H378" s="262"/>
      <c r="I378" s="262"/>
      <c r="J378" s="262"/>
      <c r="K378" s="262"/>
      <c r="L378" s="262"/>
      <c r="M378" s="262"/>
      <c r="N378" s="262"/>
      <c r="O378" s="262"/>
      <c r="P378" s="262"/>
      <c r="Q378" s="262"/>
      <c r="R378" s="262"/>
      <c r="S378" s="262"/>
      <c r="T378" s="262"/>
      <c r="U378" s="262"/>
      <c r="V378" s="262"/>
      <c r="W378" s="262"/>
      <c r="X378" s="262"/>
      <c r="Y378" s="262"/>
      <c r="Z378" s="262"/>
    </row>
    <row r="379" spans="3:26" ht="17.25" x14ac:dyDescent="0.25">
      <c r="C379" s="262"/>
      <c r="D379" s="262"/>
      <c r="E379" s="262"/>
      <c r="F379" s="262"/>
      <c r="G379" s="262"/>
      <c r="H379" s="262"/>
      <c r="I379" s="262"/>
      <c r="J379" s="262"/>
      <c r="K379" s="262"/>
      <c r="L379" s="262"/>
      <c r="M379" s="262"/>
      <c r="N379" s="262"/>
      <c r="O379" s="262"/>
      <c r="P379" s="262"/>
      <c r="Q379" s="262"/>
      <c r="R379" s="262"/>
      <c r="S379" s="262"/>
      <c r="T379" s="262"/>
      <c r="U379" s="262"/>
      <c r="V379" s="262"/>
      <c r="W379" s="262"/>
      <c r="X379" s="262"/>
      <c r="Y379" s="262"/>
      <c r="Z379" s="262"/>
    </row>
    <row r="380" spans="3:26" ht="17.25" x14ac:dyDescent="0.25">
      <c r="C380" s="262"/>
      <c r="D380" s="262"/>
      <c r="E380" s="262"/>
      <c r="F380" s="262"/>
      <c r="G380" s="262"/>
      <c r="H380" s="262"/>
      <c r="I380" s="262"/>
      <c r="J380" s="262"/>
      <c r="K380" s="262"/>
      <c r="L380" s="262"/>
      <c r="M380" s="262"/>
      <c r="N380" s="262"/>
      <c r="O380" s="262"/>
      <c r="P380" s="262"/>
      <c r="Q380" s="262"/>
      <c r="R380" s="262"/>
      <c r="S380" s="262"/>
      <c r="T380" s="262"/>
      <c r="U380" s="262"/>
      <c r="V380" s="262"/>
      <c r="W380" s="262"/>
      <c r="X380" s="262"/>
      <c r="Y380" s="262"/>
      <c r="Z380" s="262"/>
    </row>
    <row r="381" spans="3:26" ht="17.25" x14ac:dyDescent="0.25">
      <c r="C381" s="262"/>
      <c r="D381" s="262"/>
      <c r="E381" s="262"/>
      <c r="F381" s="262"/>
      <c r="G381" s="262"/>
      <c r="H381" s="262"/>
      <c r="I381" s="262"/>
      <c r="J381" s="262"/>
      <c r="K381" s="262"/>
      <c r="L381" s="262"/>
      <c r="M381" s="262"/>
      <c r="N381" s="262"/>
      <c r="O381" s="262"/>
      <c r="P381" s="262"/>
      <c r="Q381" s="262"/>
      <c r="R381" s="262"/>
      <c r="S381" s="262"/>
      <c r="T381" s="262"/>
      <c r="U381" s="262"/>
      <c r="V381" s="262"/>
      <c r="W381" s="262"/>
      <c r="X381" s="262"/>
      <c r="Y381" s="262"/>
      <c r="Z381" s="262"/>
    </row>
    <row r="382" spans="3:26" ht="17.25" x14ac:dyDescent="0.25">
      <c r="C382" s="262"/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2"/>
      <c r="P382" s="262"/>
      <c r="Q382" s="262"/>
      <c r="R382" s="262"/>
      <c r="S382" s="262"/>
      <c r="T382" s="262"/>
      <c r="U382" s="262"/>
      <c r="V382" s="262"/>
      <c r="W382" s="262"/>
      <c r="X382" s="262"/>
      <c r="Y382" s="262"/>
      <c r="Z382" s="262"/>
    </row>
    <row r="383" spans="3:26" ht="17.25" x14ac:dyDescent="0.25">
      <c r="C383" s="262"/>
      <c r="D383" s="262"/>
      <c r="E383" s="262"/>
      <c r="F383" s="262"/>
      <c r="G383" s="262"/>
      <c r="H383" s="262"/>
      <c r="I383" s="262"/>
      <c r="J383" s="262"/>
      <c r="K383" s="262"/>
      <c r="L383" s="262"/>
      <c r="M383" s="262"/>
      <c r="N383" s="262"/>
      <c r="O383" s="262"/>
      <c r="P383" s="262"/>
      <c r="Q383" s="262"/>
      <c r="R383" s="262"/>
      <c r="S383" s="262"/>
      <c r="T383" s="262"/>
      <c r="U383" s="262"/>
      <c r="V383" s="262"/>
      <c r="W383" s="262"/>
      <c r="X383" s="262"/>
      <c r="Y383" s="262"/>
      <c r="Z383" s="262"/>
    </row>
    <row r="384" spans="3:26" ht="17.25" x14ac:dyDescent="0.25">
      <c r="C384" s="262"/>
      <c r="D384" s="262"/>
      <c r="E384" s="262"/>
      <c r="F384" s="262"/>
      <c r="G384" s="262"/>
      <c r="H384" s="262"/>
      <c r="I384" s="262"/>
      <c r="J384" s="262"/>
      <c r="K384" s="262"/>
      <c r="L384" s="262"/>
      <c r="M384" s="262"/>
      <c r="N384" s="262"/>
      <c r="O384" s="262"/>
      <c r="P384" s="262"/>
      <c r="Q384" s="262"/>
      <c r="R384" s="262"/>
      <c r="S384" s="262"/>
      <c r="T384" s="262"/>
      <c r="U384" s="262"/>
      <c r="V384" s="262"/>
      <c r="W384" s="262"/>
      <c r="X384" s="262"/>
      <c r="Y384" s="262"/>
      <c r="Z384" s="262"/>
    </row>
    <row r="385" spans="3:26" ht="17.25" x14ac:dyDescent="0.25">
      <c r="C385" s="262"/>
      <c r="D385" s="262"/>
      <c r="E385" s="262"/>
      <c r="F385" s="262"/>
      <c r="G385" s="262"/>
      <c r="H385" s="262"/>
      <c r="I385" s="262"/>
      <c r="J385" s="262"/>
      <c r="K385" s="262"/>
      <c r="L385" s="262"/>
      <c r="M385" s="262"/>
      <c r="N385" s="262"/>
      <c r="O385" s="262"/>
      <c r="P385" s="262"/>
      <c r="Q385" s="262"/>
      <c r="R385" s="262"/>
      <c r="S385" s="262"/>
      <c r="T385" s="262"/>
      <c r="U385" s="262"/>
      <c r="V385" s="262"/>
      <c r="W385" s="262"/>
      <c r="X385" s="262"/>
      <c r="Y385" s="262"/>
      <c r="Z385" s="262"/>
    </row>
    <row r="386" spans="3:26" ht="17.25" x14ac:dyDescent="0.25">
      <c r="C386" s="262"/>
      <c r="D386" s="262"/>
      <c r="E386" s="262"/>
      <c r="F386" s="262"/>
      <c r="G386" s="262"/>
      <c r="H386" s="262"/>
      <c r="I386" s="262"/>
      <c r="J386" s="262"/>
      <c r="K386" s="262"/>
      <c r="L386" s="262"/>
      <c r="M386" s="262"/>
      <c r="N386" s="262"/>
      <c r="O386" s="262"/>
      <c r="P386" s="262"/>
      <c r="Q386" s="262"/>
      <c r="R386" s="262"/>
      <c r="S386" s="262"/>
      <c r="T386" s="262"/>
      <c r="U386" s="262"/>
      <c r="V386" s="262"/>
      <c r="W386" s="262"/>
      <c r="X386" s="262"/>
      <c r="Y386" s="262"/>
      <c r="Z386" s="262"/>
    </row>
    <row r="387" spans="3:26" ht="17.25" x14ac:dyDescent="0.25">
      <c r="C387" s="262"/>
      <c r="D387" s="262"/>
      <c r="E387" s="262"/>
      <c r="F387" s="262"/>
      <c r="G387" s="262"/>
      <c r="H387" s="262"/>
      <c r="I387" s="262"/>
      <c r="J387" s="262"/>
      <c r="K387" s="262"/>
      <c r="L387" s="262"/>
      <c r="M387" s="262"/>
      <c r="N387" s="262"/>
      <c r="O387" s="262"/>
      <c r="P387" s="262"/>
      <c r="Q387" s="262"/>
      <c r="R387" s="262"/>
      <c r="S387" s="262"/>
      <c r="T387" s="262"/>
      <c r="U387" s="262"/>
      <c r="V387" s="262"/>
      <c r="W387" s="262"/>
      <c r="X387" s="262"/>
      <c r="Y387" s="262"/>
      <c r="Z387" s="262"/>
    </row>
    <row r="388" spans="3:26" ht="17.25" x14ac:dyDescent="0.25">
      <c r="C388" s="262"/>
      <c r="D388" s="262"/>
      <c r="E388" s="262"/>
      <c r="F388" s="262"/>
      <c r="G388" s="262"/>
      <c r="H388" s="262"/>
      <c r="I388" s="262"/>
      <c r="J388" s="262"/>
      <c r="K388" s="262"/>
      <c r="L388" s="262"/>
      <c r="M388" s="262"/>
      <c r="N388" s="262"/>
      <c r="O388" s="262"/>
      <c r="P388" s="262"/>
      <c r="Q388" s="262"/>
      <c r="R388" s="262"/>
      <c r="S388" s="262"/>
      <c r="T388" s="262"/>
      <c r="U388" s="262"/>
      <c r="V388" s="262"/>
      <c r="W388" s="262"/>
      <c r="X388" s="262"/>
      <c r="Y388" s="262"/>
      <c r="Z388" s="262"/>
    </row>
    <row r="389" spans="3:26" ht="17.25" x14ac:dyDescent="0.25">
      <c r="C389" s="262"/>
      <c r="D389" s="262"/>
      <c r="E389" s="262"/>
      <c r="F389" s="262"/>
      <c r="G389" s="262"/>
      <c r="H389" s="262"/>
      <c r="I389" s="262"/>
      <c r="J389" s="262"/>
      <c r="K389" s="262"/>
      <c r="L389" s="262"/>
      <c r="M389" s="262"/>
      <c r="N389" s="262"/>
      <c r="O389" s="262"/>
      <c r="P389" s="262"/>
      <c r="Q389" s="262"/>
      <c r="R389" s="262"/>
      <c r="S389" s="262"/>
      <c r="T389" s="262"/>
      <c r="U389" s="262"/>
      <c r="V389" s="262"/>
      <c r="W389" s="262"/>
      <c r="X389" s="262"/>
      <c r="Y389" s="262"/>
      <c r="Z389" s="262"/>
    </row>
    <row r="390" spans="3:26" ht="17.25" x14ac:dyDescent="0.25">
      <c r="C390" s="262"/>
      <c r="D390" s="262"/>
      <c r="E390" s="262"/>
      <c r="F390" s="262"/>
      <c r="G390" s="262"/>
      <c r="H390" s="262"/>
      <c r="I390" s="262"/>
      <c r="J390" s="262"/>
      <c r="K390" s="262"/>
      <c r="L390" s="262"/>
      <c r="M390" s="262"/>
      <c r="N390" s="262"/>
      <c r="O390" s="262"/>
      <c r="P390" s="262"/>
      <c r="Q390" s="262"/>
      <c r="R390" s="262"/>
      <c r="S390" s="262"/>
      <c r="T390" s="262"/>
      <c r="U390" s="262"/>
      <c r="V390" s="262"/>
      <c r="W390" s="262"/>
      <c r="X390" s="262"/>
      <c r="Y390" s="262"/>
      <c r="Z390" s="262"/>
    </row>
    <row r="391" spans="3:26" ht="17.25" x14ac:dyDescent="0.25">
      <c r="C391" s="262"/>
      <c r="D391" s="262"/>
      <c r="E391" s="262"/>
      <c r="F391" s="262"/>
      <c r="G391" s="262"/>
      <c r="H391" s="262"/>
      <c r="I391" s="262"/>
      <c r="J391" s="262"/>
      <c r="K391" s="262"/>
      <c r="L391" s="262"/>
      <c r="M391" s="262"/>
      <c r="N391" s="262"/>
      <c r="O391" s="262"/>
      <c r="P391" s="262"/>
      <c r="Q391" s="262"/>
      <c r="R391" s="262"/>
      <c r="S391" s="262"/>
      <c r="T391" s="262"/>
      <c r="U391" s="262"/>
      <c r="V391" s="262"/>
      <c r="W391" s="262"/>
      <c r="X391" s="262"/>
      <c r="Y391" s="262"/>
      <c r="Z391" s="262"/>
    </row>
    <row r="392" spans="3:26" ht="17.25" x14ac:dyDescent="0.25">
      <c r="C392" s="262"/>
      <c r="D392" s="262"/>
      <c r="E392" s="262"/>
      <c r="F392" s="262"/>
      <c r="G392" s="262"/>
      <c r="H392" s="262"/>
      <c r="I392" s="262"/>
      <c r="J392" s="262"/>
      <c r="K392" s="262"/>
      <c r="L392" s="262"/>
      <c r="M392" s="262"/>
      <c r="N392" s="262"/>
      <c r="O392" s="262"/>
      <c r="P392" s="262"/>
      <c r="Q392" s="262"/>
      <c r="R392" s="262"/>
      <c r="S392" s="262"/>
      <c r="T392" s="262"/>
      <c r="U392" s="262"/>
      <c r="V392" s="262"/>
      <c r="W392" s="262"/>
      <c r="X392" s="262"/>
      <c r="Y392" s="262"/>
      <c r="Z392" s="262"/>
    </row>
    <row r="393" spans="3:26" ht="17.25" x14ac:dyDescent="0.25">
      <c r="C393" s="262"/>
      <c r="D393" s="262"/>
      <c r="E393" s="262"/>
      <c r="F393" s="262"/>
      <c r="G393" s="262"/>
      <c r="H393" s="262"/>
      <c r="I393" s="262"/>
      <c r="J393" s="262"/>
      <c r="K393" s="262"/>
      <c r="L393" s="262"/>
      <c r="M393" s="262"/>
      <c r="N393" s="262"/>
      <c r="O393" s="262"/>
      <c r="P393" s="262"/>
      <c r="Q393" s="262"/>
      <c r="R393" s="262"/>
      <c r="S393" s="262"/>
      <c r="T393" s="262"/>
      <c r="U393" s="262"/>
      <c r="V393" s="262"/>
      <c r="W393" s="262"/>
      <c r="X393" s="262"/>
      <c r="Y393" s="262"/>
      <c r="Z393" s="262"/>
    </row>
    <row r="394" spans="3:26" ht="17.25" x14ac:dyDescent="0.25">
      <c r="C394" s="262"/>
      <c r="D394" s="262"/>
      <c r="E394" s="262"/>
      <c r="F394" s="262"/>
      <c r="G394" s="262"/>
      <c r="H394" s="262"/>
      <c r="I394" s="262"/>
      <c r="J394" s="262"/>
      <c r="K394" s="262"/>
      <c r="L394" s="262"/>
      <c r="M394" s="262"/>
      <c r="N394" s="262"/>
      <c r="O394" s="262"/>
      <c r="P394" s="262"/>
      <c r="Q394" s="262"/>
      <c r="R394" s="262"/>
      <c r="S394" s="262"/>
      <c r="T394" s="262"/>
      <c r="U394" s="262"/>
      <c r="V394" s="262"/>
      <c r="W394" s="262"/>
      <c r="X394" s="262"/>
      <c r="Y394" s="262"/>
      <c r="Z394" s="262"/>
    </row>
  </sheetData>
  <autoFilter ref="B5:Z84">
    <sortState ref="B6:Z84">
      <sortCondition ref="B5:B84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20" zoomScaleNormal="120" workbookViewId="0"/>
  </sheetViews>
  <sheetFormatPr defaultRowHeight="15" x14ac:dyDescent="0.25"/>
  <cols>
    <col min="1" max="1" width="3.5703125" customWidth="1"/>
    <col min="2" max="2" width="10.7109375" customWidth="1"/>
    <col min="3" max="3" width="7.7109375" customWidth="1"/>
    <col min="4" max="4" width="6.7109375" customWidth="1"/>
    <col min="5" max="5" width="21.85546875" bestFit="1" customWidth="1"/>
    <col min="6" max="6" width="10.7109375" customWidth="1"/>
    <col min="7" max="8" width="8.7109375" customWidth="1"/>
    <col min="9" max="9" width="9.140625" style="57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2.28515625" customWidth="1"/>
    <col min="15" max="15" width="11.570312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452" t="s">
        <v>269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17"/>
      <c r="S1" s="17"/>
      <c r="T1" s="17"/>
      <c r="U1" s="17"/>
      <c r="V1" s="17"/>
      <c r="W1" s="17"/>
    </row>
    <row r="2" spans="2:24" ht="24" customHeight="1" x14ac:dyDescent="0.25">
      <c r="B2" s="455" t="s">
        <v>270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17"/>
      <c r="S2" s="17"/>
      <c r="T2" s="17"/>
      <c r="U2" s="17"/>
      <c r="V2" s="17"/>
      <c r="W2" s="17"/>
    </row>
    <row r="3" spans="2:24" ht="17.25" x14ac:dyDescent="0.25">
      <c r="B3" s="339" t="s">
        <v>166</v>
      </c>
      <c r="C3" s="377" t="s">
        <v>2</v>
      </c>
      <c r="D3" s="377" t="s">
        <v>133</v>
      </c>
      <c r="E3" s="377" t="s">
        <v>177</v>
      </c>
      <c r="F3" s="377" t="s">
        <v>178</v>
      </c>
      <c r="G3" s="377" t="s">
        <v>213</v>
      </c>
      <c r="H3" s="377" t="s">
        <v>146</v>
      </c>
      <c r="I3" s="48"/>
      <c r="J3" s="51"/>
      <c r="K3" s="59" t="s">
        <v>170</v>
      </c>
      <c r="L3" s="63" t="s">
        <v>2</v>
      </c>
      <c r="M3" s="63" t="s">
        <v>133</v>
      </c>
      <c r="N3" s="63" t="s">
        <v>177</v>
      </c>
      <c r="O3" s="62" t="s">
        <v>178</v>
      </c>
      <c r="P3" s="60" t="s">
        <v>213</v>
      </c>
      <c r="Q3" s="63" t="s">
        <v>149</v>
      </c>
      <c r="R3" s="19"/>
      <c r="S3" s="19"/>
      <c r="T3" s="19"/>
      <c r="U3" s="19"/>
      <c r="V3" s="19"/>
      <c r="W3" s="19"/>
    </row>
    <row r="4" spans="2:24" ht="18.75" x14ac:dyDescent="0.25">
      <c r="B4" s="257">
        <v>1</v>
      </c>
      <c r="C4" s="543" t="s">
        <v>13</v>
      </c>
      <c r="D4" s="380">
        <v>10</v>
      </c>
      <c r="E4" s="380" t="s">
        <v>422</v>
      </c>
      <c r="F4" s="380" t="s">
        <v>125</v>
      </c>
      <c r="G4" s="380">
        <v>7</v>
      </c>
      <c r="H4" s="381">
        <v>0.53800000000000003</v>
      </c>
      <c r="I4" s="90" t="s">
        <v>217</v>
      </c>
      <c r="J4" s="91"/>
      <c r="K4" s="257">
        <v>1</v>
      </c>
      <c r="L4" s="543" t="s">
        <v>17</v>
      </c>
      <c r="M4" s="380">
        <v>8</v>
      </c>
      <c r="N4" s="380" t="s">
        <v>338</v>
      </c>
      <c r="O4" s="380" t="s">
        <v>73</v>
      </c>
      <c r="P4" s="380">
        <v>6</v>
      </c>
      <c r="Q4" s="380">
        <v>11</v>
      </c>
      <c r="R4" s="18" t="s">
        <v>217</v>
      </c>
      <c r="V4" s="21"/>
      <c r="W4" s="18"/>
    </row>
    <row r="5" spans="2:24" ht="18.75" x14ac:dyDescent="0.25">
      <c r="B5" s="257">
        <v>2</v>
      </c>
      <c r="C5" s="544" t="s">
        <v>14</v>
      </c>
      <c r="D5" s="382">
        <v>7</v>
      </c>
      <c r="E5" s="382" t="s">
        <v>276</v>
      </c>
      <c r="F5" s="382" t="s">
        <v>28</v>
      </c>
      <c r="G5" s="382">
        <v>5</v>
      </c>
      <c r="H5" s="383">
        <v>0.53800000000000003</v>
      </c>
      <c r="I5" s="90"/>
      <c r="J5" s="91"/>
      <c r="K5" s="257">
        <v>2</v>
      </c>
      <c r="L5" s="544" t="s">
        <v>14</v>
      </c>
      <c r="M5" s="382">
        <v>17</v>
      </c>
      <c r="N5" s="382" t="s">
        <v>273</v>
      </c>
      <c r="O5" s="382" t="s">
        <v>30</v>
      </c>
      <c r="P5" s="382">
        <v>5</v>
      </c>
      <c r="Q5" s="382">
        <v>9</v>
      </c>
      <c r="R5" s="18"/>
      <c r="V5" s="21"/>
      <c r="W5" s="18"/>
    </row>
    <row r="6" spans="2:24" ht="18.75" x14ac:dyDescent="0.25">
      <c r="B6" s="257">
        <v>3</v>
      </c>
      <c r="C6" s="543" t="s">
        <v>15</v>
      </c>
      <c r="D6" s="380">
        <v>99</v>
      </c>
      <c r="E6" s="380" t="s">
        <v>323</v>
      </c>
      <c r="F6" s="380" t="s">
        <v>360</v>
      </c>
      <c r="G6" s="380">
        <v>4</v>
      </c>
      <c r="H6" s="381">
        <v>0.52900000000000003</v>
      </c>
      <c r="I6" s="90"/>
      <c r="J6" s="91"/>
      <c r="K6" s="257">
        <v>3</v>
      </c>
      <c r="L6" s="543" t="s">
        <v>12</v>
      </c>
      <c r="M6" s="380">
        <v>17</v>
      </c>
      <c r="N6" s="380" t="s">
        <v>257</v>
      </c>
      <c r="O6" s="380" t="s">
        <v>106</v>
      </c>
      <c r="P6" s="380">
        <v>6</v>
      </c>
      <c r="Q6" s="380">
        <v>9</v>
      </c>
      <c r="R6" s="18"/>
      <c r="V6" s="21"/>
      <c r="W6" s="18"/>
    </row>
    <row r="7" spans="2:24" ht="18.75" x14ac:dyDescent="0.25">
      <c r="B7" s="257">
        <v>4</v>
      </c>
      <c r="C7" s="544" t="s">
        <v>13</v>
      </c>
      <c r="D7" s="382">
        <v>1</v>
      </c>
      <c r="E7" s="382" t="s">
        <v>347</v>
      </c>
      <c r="F7" s="382" t="s">
        <v>119</v>
      </c>
      <c r="G7" s="382">
        <v>7</v>
      </c>
      <c r="H7" s="383">
        <v>0.52400000000000002</v>
      </c>
      <c r="I7" s="90"/>
      <c r="J7" s="91"/>
      <c r="K7" s="257">
        <v>4</v>
      </c>
      <c r="L7" s="544" t="s">
        <v>13</v>
      </c>
      <c r="M7" s="382">
        <v>10</v>
      </c>
      <c r="N7" s="382" t="s">
        <v>422</v>
      </c>
      <c r="O7" s="382" t="s">
        <v>125</v>
      </c>
      <c r="P7" s="382">
        <v>7</v>
      </c>
      <c r="Q7" s="382">
        <v>8</v>
      </c>
      <c r="R7" s="18"/>
      <c r="V7" s="21"/>
      <c r="W7" s="18"/>
    </row>
    <row r="8" spans="2:24" ht="18.75" x14ac:dyDescent="0.25">
      <c r="B8" s="257">
        <v>5</v>
      </c>
      <c r="C8" s="543" t="s">
        <v>17</v>
      </c>
      <c r="D8" s="380">
        <v>4</v>
      </c>
      <c r="E8" s="380" t="s">
        <v>336</v>
      </c>
      <c r="F8" s="380" t="s">
        <v>359</v>
      </c>
      <c r="G8" s="380">
        <v>5</v>
      </c>
      <c r="H8" s="381">
        <v>0.5</v>
      </c>
      <c r="I8" s="90"/>
      <c r="J8" s="91"/>
      <c r="K8" s="257">
        <v>5</v>
      </c>
      <c r="L8" s="543" t="s">
        <v>15</v>
      </c>
      <c r="M8" s="380">
        <v>7</v>
      </c>
      <c r="N8" s="380" t="s">
        <v>321</v>
      </c>
      <c r="O8" s="380" t="s">
        <v>39</v>
      </c>
      <c r="P8" s="380">
        <v>5</v>
      </c>
      <c r="Q8" s="380">
        <v>8</v>
      </c>
      <c r="R8" s="18"/>
      <c r="V8" s="21"/>
      <c r="W8" s="18"/>
    </row>
    <row r="9" spans="2:24" ht="18.75" x14ac:dyDescent="0.25">
      <c r="B9" s="257">
        <v>6</v>
      </c>
      <c r="C9" s="544" t="s">
        <v>17</v>
      </c>
      <c r="D9" s="382">
        <v>29</v>
      </c>
      <c r="E9" s="382" t="s">
        <v>337</v>
      </c>
      <c r="F9" s="382" t="s">
        <v>67</v>
      </c>
      <c r="G9" s="382">
        <v>6</v>
      </c>
      <c r="H9" s="383">
        <v>0.5</v>
      </c>
      <c r="I9" s="90"/>
      <c r="J9" s="91"/>
      <c r="K9" s="257">
        <v>6</v>
      </c>
      <c r="L9" s="544" t="s">
        <v>15</v>
      </c>
      <c r="M9" s="382">
        <v>36</v>
      </c>
      <c r="N9" s="382" t="s">
        <v>325</v>
      </c>
      <c r="O9" s="382" t="s">
        <v>362</v>
      </c>
      <c r="P9" s="382">
        <v>5</v>
      </c>
      <c r="Q9" s="382">
        <v>8</v>
      </c>
      <c r="R9" s="18"/>
      <c r="V9" s="21"/>
      <c r="W9" s="23"/>
    </row>
    <row r="10" spans="2:24" ht="18.75" x14ac:dyDescent="0.25">
      <c r="B10" s="257">
        <v>7</v>
      </c>
      <c r="C10" s="543" t="s">
        <v>15</v>
      </c>
      <c r="D10" s="380">
        <v>7</v>
      </c>
      <c r="E10" s="380" t="s">
        <v>321</v>
      </c>
      <c r="F10" s="380" t="s">
        <v>39</v>
      </c>
      <c r="G10" s="380">
        <v>5</v>
      </c>
      <c r="H10" s="381">
        <v>0.48</v>
      </c>
      <c r="I10" s="90"/>
      <c r="J10" s="91"/>
      <c r="K10" s="257">
        <v>7</v>
      </c>
      <c r="L10" s="543" t="s">
        <v>17</v>
      </c>
      <c r="M10" s="380">
        <v>29</v>
      </c>
      <c r="N10" s="380" t="s">
        <v>337</v>
      </c>
      <c r="O10" s="380" t="s">
        <v>67</v>
      </c>
      <c r="P10" s="380">
        <v>6</v>
      </c>
      <c r="Q10" s="380">
        <v>6</v>
      </c>
      <c r="R10" s="18"/>
      <c r="V10" s="21"/>
      <c r="W10" s="18"/>
    </row>
    <row r="11" spans="2:24" ht="18.75" x14ac:dyDescent="0.25">
      <c r="B11" s="257">
        <v>8</v>
      </c>
      <c r="C11" s="544" t="s">
        <v>15</v>
      </c>
      <c r="D11" s="382">
        <v>24</v>
      </c>
      <c r="E11" s="382" t="s">
        <v>316</v>
      </c>
      <c r="F11" s="382" t="s">
        <v>361</v>
      </c>
      <c r="G11" s="382">
        <v>5</v>
      </c>
      <c r="H11" s="383">
        <v>0.47799999999999998</v>
      </c>
      <c r="I11" s="90"/>
      <c r="J11" s="91"/>
      <c r="K11" s="257">
        <v>8</v>
      </c>
      <c r="L11" s="544" t="s">
        <v>15</v>
      </c>
      <c r="M11" s="382">
        <v>24</v>
      </c>
      <c r="N11" s="382" t="s">
        <v>316</v>
      </c>
      <c r="O11" s="382" t="s">
        <v>361</v>
      </c>
      <c r="P11" s="382">
        <v>5</v>
      </c>
      <c r="Q11" s="382">
        <v>6</v>
      </c>
      <c r="R11" s="18"/>
      <c r="V11" s="21"/>
      <c r="W11" s="18"/>
    </row>
    <row r="12" spans="2:24" ht="18.75" x14ac:dyDescent="0.25">
      <c r="B12" s="257">
        <v>9</v>
      </c>
      <c r="C12" s="543" t="s">
        <v>15</v>
      </c>
      <c r="D12" s="380">
        <v>89</v>
      </c>
      <c r="E12" s="380" t="s">
        <v>318</v>
      </c>
      <c r="F12" s="380" t="s">
        <v>43</v>
      </c>
      <c r="G12" s="380">
        <v>4</v>
      </c>
      <c r="H12" s="381">
        <v>0.47399999999999998</v>
      </c>
      <c r="I12" s="90"/>
      <c r="J12" s="91"/>
      <c r="K12" s="257">
        <v>9</v>
      </c>
      <c r="L12" s="543" t="s">
        <v>12</v>
      </c>
      <c r="M12" s="380">
        <v>9</v>
      </c>
      <c r="N12" s="380" t="s">
        <v>434</v>
      </c>
      <c r="O12" s="380" t="s">
        <v>97</v>
      </c>
      <c r="P12" s="380">
        <v>6</v>
      </c>
      <c r="Q12" s="380">
        <v>6</v>
      </c>
      <c r="R12" s="18"/>
      <c r="V12" s="21"/>
      <c r="W12" s="18"/>
    </row>
    <row r="13" spans="2:24" ht="18.75" x14ac:dyDescent="0.25">
      <c r="B13" s="257">
        <v>10</v>
      </c>
      <c r="C13" s="544" t="s">
        <v>14</v>
      </c>
      <c r="D13" s="382">
        <v>33</v>
      </c>
      <c r="E13" s="382" t="s">
        <v>275</v>
      </c>
      <c r="F13" s="382" t="s">
        <v>33</v>
      </c>
      <c r="G13" s="382">
        <v>5</v>
      </c>
      <c r="H13" s="383">
        <v>0.46700000000000003</v>
      </c>
      <c r="I13" s="90"/>
      <c r="J13" s="91"/>
      <c r="K13" s="257">
        <v>10</v>
      </c>
      <c r="L13" s="544" t="s">
        <v>12</v>
      </c>
      <c r="M13" s="382">
        <v>23</v>
      </c>
      <c r="N13" s="382" t="s">
        <v>437</v>
      </c>
      <c r="O13" s="382" t="s">
        <v>395</v>
      </c>
      <c r="P13" s="382">
        <v>6</v>
      </c>
      <c r="Q13" s="382">
        <v>6</v>
      </c>
      <c r="R13" s="18"/>
      <c r="V13" s="21"/>
      <c r="W13" s="18"/>
      <c r="X13" s="17"/>
    </row>
    <row r="14" spans="2:24" ht="17.25" x14ac:dyDescent="0.25">
      <c r="B14" s="453"/>
      <c r="C14" s="453"/>
      <c r="D14" s="453"/>
      <c r="E14" s="453"/>
      <c r="F14" s="453"/>
      <c r="G14" s="453"/>
      <c r="H14" s="453"/>
      <c r="I14" s="153"/>
      <c r="J14" s="91"/>
      <c r="K14" s="449"/>
      <c r="L14" s="450"/>
      <c r="M14" s="450"/>
      <c r="N14" s="450"/>
      <c r="O14" s="450"/>
      <c r="P14" s="450"/>
      <c r="Q14" s="450"/>
      <c r="R14" s="27"/>
      <c r="S14" s="27"/>
      <c r="T14" s="27"/>
      <c r="U14" s="27"/>
      <c r="V14" s="29"/>
      <c r="W14" s="27"/>
      <c r="X14" s="25"/>
    </row>
    <row r="15" spans="2:24" ht="2.4500000000000002" customHeight="1" x14ac:dyDescent="0.25">
      <c r="B15" s="454"/>
      <c r="C15" s="454"/>
      <c r="D15" s="454"/>
      <c r="E15" s="454"/>
      <c r="F15" s="454"/>
      <c r="G15" s="454"/>
      <c r="H15" s="454"/>
      <c r="I15" s="154"/>
      <c r="J15" s="91"/>
      <c r="K15" s="150"/>
      <c r="L15" s="155"/>
      <c r="M15" s="155"/>
      <c r="N15" s="155"/>
      <c r="O15" s="155"/>
      <c r="P15" s="155"/>
      <c r="Q15" s="155"/>
      <c r="R15" s="18"/>
      <c r="S15" s="18"/>
      <c r="T15" s="18"/>
      <c r="U15" s="18"/>
      <c r="V15" s="21"/>
      <c r="W15" s="18"/>
      <c r="X15" s="17"/>
    </row>
    <row r="16" spans="2:24" ht="17.25" x14ac:dyDescent="0.25">
      <c r="B16" s="64" t="s">
        <v>173</v>
      </c>
      <c r="C16" s="60" t="s">
        <v>2</v>
      </c>
      <c r="D16" s="62" t="s">
        <v>133</v>
      </c>
      <c r="E16" s="62" t="s">
        <v>177</v>
      </c>
      <c r="F16" s="62" t="s">
        <v>178</v>
      </c>
      <c r="G16" s="60" t="s">
        <v>213</v>
      </c>
      <c r="H16" s="63" t="s">
        <v>152</v>
      </c>
      <c r="I16" s="55"/>
      <c r="J16" s="91"/>
      <c r="K16" s="64" t="s">
        <v>164</v>
      </c>
      <c r="L16" s="60" t="s">
        <v>2</v>
      </c>
      <c r="M16" s="62" t="s">
        <v>133</v>
      </c>
      <c r="N16" s="60" t="s">
        <v>177</v>
      </c>
      <c r="O16" s="62" t="s">
        <v>178</v>
      </c>
      <c r="P16" s="62" t="s">
        <v>213</v>
      </c>
      <c r="Q16" s="63" t="s">
        <v>144</v>
      </c>
      <c r="R16" s="18"/>
      <c r="S16" s="18"/>
      <c r="T16" s="18"/>
      <c r="U16" s="18"/>
      <c r="V16" s="21"/>
      <c r="W16" s="18"/>
      <c r="X16" s="17"/>
    </row>
    <row r="17" spans="2:24" ht="18.75" x14ac:dyDescent="0.25">
      <c r="B17" s="257">
        <v>1</v>
      </c>
      <c r="C17" s="543" t="s">
        <v>14</v>
      </c>
      <c r="D17" s="380">
        <v>7</v>
      </c>
      <c r="E17" s="380" t="s">
        <v>276</v>
      </c>
      <c r="F17" s="380" t="s">
        <v>28</v>
      </c>
      <c r="G17" s="380">
        <v>5</v>
      </c>
      <c r="H17" s="381">
        <v>0.65</v>
      </c>
      <c r="I17" s="90" t="s">
        <v>217</v>
      </c>
      <c r="J17" s="91"/>
      <c r="K17" s="257">
        <v>1</v>
      </c>
      <c r="L17" s="543" t="s">
        <v>13</v>
      </c>
      <c r="M17" s="380">
        <v>34</v>
      </c>
      <c r="N17" s="380" t="s">
        <v>349</v>
      </c>
      <c r="O17" s="380" t="s">
        <v>224</v>
      </c>
      <c r="P17" s="380">
        <v>6</v>
      </c>
      <c r="Q17" s="380">
        <v>3</v>
      </c>
      <c r="R17" s="18" t="s">
        <v>217</v>
      </c>
      <c r="T17" s="18"/>
      <c r="U17" s="18"/>
      <c r="V17" s="21"/>
      <c r="W17" s="18"/>
      <c r="X17" s="17"/>
    </row>
    <row r="18" spans="2:24" ht="18.75" x14ac:dyDescent="0.25">
      <c r="B18" s="257">
        <v>2</v>
      </c>
      <c r="C18" s="544" t="s">
        <v>13</v>
      </c>
      <c r="D18" s="382">
        <v>10</v>
      </c>
      <c r="E18" s="382" t="s">
        <v>422</v>
      </c>
      <c r="F18" s="382" t="s">
        <v>125</v>
      </c>
      <c r="G18" s="382">
        <v>7</v>
      </c>
      <c r="H18" s="383">
        <v>0.6</v>
      </c>
      <c r="I18" s="112"/>
      <c r="J18" s="152"/>
      <c r="K18" s="257">
        <v>2</v>
      </c>
      <c r="L18" s="544" t="s">
        <v>15</v>
      </c>
      <c r="M18" s="382">
        <v>24</v>
      </c>
      <c r="N18" s="382" t="s">
        <v>316</v>
      </c>
      <c r="O18" s="382" t="s">
        <v>361</v>
      </c>
      <c r="P18" s="382">
        <v>5</v>
      </c>
      <c r="Q18" s="382">
        <v>1</v>
      </c>
      <c r="R18" s="18"/>
      <c r="T18" s="18"/>
      <c r="V18" s="21"/>
      <c r="W18" s="18"/>
      <c r="X18" s="17"/>
    </row>
    <row r="19" spans="2:24" ht="18.75" x14ac:dyDescent="0.25">
      <c r="B19" s="257">
        <v>3</v>
      </c>
      <c r="C19" s="543" t="s">
        <v>17</v>
      </c>
      <c r="D19" s="380">
        <v>29</v>
      </c>
      <c r="E19" s="380" t="s">
        <v>337</v>
      </c>
      <c r="F19" s="380" t="s">
        <v>67</v>
      </c>
      <c r="G19" s="380">
        <v>6</v>
      </c>
      <c r="H19" s="381">
        <v>0.59299999999999997</v>
      </c>
      <c r="I19" s="90"/>
      <c r="J19" s="91"/>
      <c r="K19" s="257">
        <v>3</v>
      </c>
      <c r="L19" s="543" t="s">
        <v>13</v>
      </c>
      <c r="M19" s="380">
        <v>1</v>
      </c>
      <c r="N19" s="380" t="s">
        <v>347</v>
      </c>
      <c r="O19" s="380" t="s">
        <v>119</v>
      </c>
      <c r="P19" s="380">
        <v>7</v>
      </c>
      <c r="Q19" s="380">
        <v>1</v>
      </c>
      <c r="R19" s="18"/>
      <c r="T19" s="18"/>
      <c r="V19" s="21"/>
      <c r="W19" s="18"/>
      <c r="X19" s="17"/>
    </row>
    <row r="20" spans="2:24" ht="18.75" x14ac:dyDescent="0.25">
      <c r="B20" s="257">
        <v>4</v>
      </c>
      <c r="C20" s="544" t="s">
        <v>13</v>
      </c>
      <c r="D20" s="382">
        <v>1</v>
      </c>
      <c r="E20" s="382" t="s">
        <v>347</v>
      </c>
      <c r="F20" s="382" t="s">
        <v>119</v>
      </c>
      <c r="G20" s="382">
        <v>7</v>
      </c>
      <c r="H20" s="383">
        <v>0.58299999999999996</v>
      </c>
      <c r="I20" s="90"/>
      <c r="J20" s="91"/>
      <c r="K20" s="257">
        <v>4</v>
      </c>
      <c r="L20" s="544" t="s">
        <v>15</v>
      </c>
      <c r="M20" s="382">
        <v>89</v>
      </c>
      <c r="N20" s="382" t="s">
        <v>318</v>
      </c>
      <c r="O20" s="382" t="s">
        <v>43</v>
      </c>
      <c r="P20" s="382">
        <v>4</v>
      </c>
      <c r="Q20" s="382">
        <v>1</v>
      </c>
      <c r="R20" s="18"/>
      <c r="T20" s="18"/>
      <c r="V20" s="21"/>
      <c r="W20" s="23"/>
      <c r="X20" s="17"/>
    </row>
    <row r="21" spans="2:24" ht="18.75" x14ac:dyDescent="0.25">
      <c r="B21" s="257">
        <v>5</v>
      </c>
      <c r="C21" s="543" t="s">
        <v>15</v>
      </c>
      <c r="D21" s="380">
        <v>99</v>
      </c>
      <c r="E21" s="380" t="s">
        <v>323</v>
      </c>
      <c r="F21" s="380" t="s">
        <v>360</v>
      </c>
      <c r="G21" s="380">
        <v>4</v>
      </c>
      <c r="H21" s="381">
        <v>0.57899999999999996</v>
      </c>
      <c r="I21" s="90"/>
      <c r="J21" s="91"/>
      <c r="K21" s="257">
        <v>5</v>
      </c>
      <c r="L21" s="543" t="s">
        <v>14</v>
      </c>
      <c r="M21" s="380">
        <v>7</v>
      </c>
      <c r="N21" s="380" t="s">
        <v>276</v>
      </c>
      <c r="O21" s="380" t="s">
        <v>28</v>
      </c>
      <c r="P21" s="380">
        <v>5</v>
      </c>
      <c r="Q21" s="380">
        <v>1</v>
      </c>
      <c r="R21" s="18"/>
      <c r="T21" s="18"/>
      <c r="V21" s="21"/>
      <c r="W21" s="18"/>
      <c r="X21" s="18"/>
    </row>
    <row r="22" spans="2:24" ht="18.75" x14ac:dyDescent="0.25">
      <c r="B22" s="257">
        <v>6</v>
      </c>
      <c r="C22" s="544" t="s">
        <v>17</v>
      </c>
      <c r="D22" s="382">
        <v>4</v>
      </c>
      <c r="E22" s="382" t="s">
        <v>336</v>
      </c>
      <c r="F22" s="382" t="s">
        <v>359</v>
      </c>
      <c r="G22" s="382">
        <v>5</v>
      </c>
      <c r="H22" s="383">
        <v>0.57099999999999995</v>
      </c>
      <c r="I22" s="90"/>
      <c r="J22" s="91"/>
      <c r="K22" s="257">
        <v>6</v>
      </c>
      <c r="L22" s="544" t="s">
        <v>13</v>
      </c>
      <c r="M22" s="382">
        <v>29</v>
      </c>
      <c r="N22" s="382" t="s">
        <v>348</v>
      </c>
      <c r="O22" s="382" t="s">
        <v>126</v>
      </c>
      <c r="P22" s="382">
        <v>6</v>
      </c>
      <c r="Q22" s="382">
        <v>1</v>
      </c>
      <c r="R22" s="18"/>
      <c r="T22" s="18"/>
      <c r="V22" s="21"/>
      <c r="W22" s="18"/>
      <c r="X22" s="18"/>
    </row>
    <row r="23" spans="2:24" ht="18.75" x14ac:dyDescent="0.3">
      <c r="B23" s="257">
        <v>7</v>
      </c>
      <c r="C23" s="543" t="s">
        <v>15</v>
      </c>
      <c r="D23" s="380">
        <v>24</v>
      </c>
      <c r="E23" s="380" t="s">
        <v>316</v>
      </c>
      <c r="F23" s="380" t="s">
        <v>361</v>
      </c>
      <c r="G23" s="380">
        <v>5</v>
      </c>
      <c r="H23" s="381">
        <v>0.55600000000000005</v>
      </c>
      <c r="I23" s="90"/>
      <c r="J23" s="91"/>
      <c r="K23" s="257">
        <v>7</v>
      </c>
      <c r="L23" s="333"/>
      <c r="M23" s="274"/>
      <c r="N23" s="274"/>
      <c r="O23" s="270"/>
      <c r="P23" s="274"/>
      <c r="Q23" s="274"/>
      <c r="R23" s="18"/>
      <c r="T23" s="18"/>
      <c r="V23" s="21"/>
      <c r="W23" s="18"/>
      <c r="X23" s="18"/>
    </row>
    <row r="24" spans="2:24" ht="18.75" x14ac:dyDescent="0.3">
      <c r="B24" s="257">
        <v>8</v>
      </c>
      <c r="C24" s="544" t="s">
        <v>14</v>
      </c>
      <c r="D24" s="382">
        <v>33</v>
      </c>
      <c r="E24" s="382" t="s">
        <v>275</v>
      </c>
      <c r="F24" s="382" t="s">
        <v>33</v>
      </c>
      <c r="G24" s="382">
        <v>5</v>
      </c>
      <c r="H24" s="383">
        <v>0.55000000000000004</v>
      </c>
      <c r="I24" s="112"/>
      <c r="J24" s="152"/>
      <c r="K24" s="257">
        <v>8</v>
      </c>
      <c r="L24" s="334"/>
      <c r="M24" s="275"/>
      <c r="N24" s="275"/>
      <c r="O24" s="272"/>
      <c r="P24" s="275"/>
      <c r="Q24" s="275"/>
      <c r="R24" s="18"/>
      <c r="T24" s="18"/>
      <c r="V24" s="21"/>
      <c r="W24" s="18"/>
      <c r="X24" s="18"/>
    </row>
    <row r="25" spans="2:24" ht="18.75" x14ac:dyDescent="0.3">
      <c r="B25" s="257">
        <v>9</v>
      </c>
      <c r="C25" s="543" t="s">
        <v>17</v>
      </c>
      <c r="D25" s="380">
        <v>8</v>
      </c>
      <c r="E25" s="380" t="s">
        <v>338</v>
      </c>
      <c r="F25" s="380" t="s">
        <v>73</v>
      </c>
      <c r="G25" s="380">
        <v>6</v>
      </c>
      <c r="H25" s="381">
        <v>0.54200000000000004</v>
      </c>
      <c r="I25" s="90"/>
      <c r="J25" s="91"/>
      <c r="K25" s="257">
        <v>9</v>
      </c>
      <c r="L25" s="333"/>
      <c r="M25" s="274"/>
      <c r="N25" s="274"/>
      <c r="O25" s="270"/>
      <c r="P25" s="274"/>
      <c r="Q25" s="274"/>
      <c r="R25" s="18"/>
      <c r="T25" s="18"/>
      <c r="V25" s="21"/>
      <c r="W25" s="18"/>
      <c r="X25" s="18"/>
    </row>
    <row r="26" spans="2:24" ht="18.75" x14ac:dyDescent="0.3">
      <c r="B26" s="257">
        <v>10</v>
      </c>
      <c r="C26" s="544" t="s">
        <v>14</v>
      </c>
      <c r="D26" s="382">
        <v>17</v>
      </c>
      <c r="E26" s="382" t="s">
        <v>273</v>
      </c>
      <c r="F26" s="382" t="s">
        <v>30</v>
      </c>
      <c r="G26" s="382">
        <v>5</v>
      </c>
      <c r="H26" s="383">
        <v>0.52600000000000002</v>
      </c>
      <c r="I26" s="112"/>
      <c r="J26" s="152"/>
      <c r="K26" s="257">
        <v>10</v>
      </c>
      <c r="L26" s="334"/>
      <c r="M26" s="275"/>
      <c r="N26" s="275"/>
      <c r="O26" s="272"/>
      <c r="P26" s="275"/>
      <c r="Q26" s="275"/>
      <c r="R26" s="18"/>
      <c r="T26" s="18"/>
      <c r="V26" s="21"/>
      <c r="W26" s="18"/>
      <c r="X26" s="18"/>
    </row>
    <row r="27" spans="2:24" ht="17.25" x14ac:dyDescent="0.25">
      <c r="B27" s="449"/>
      <c r="C27" s="449"/>
      <c r="D27" s="449"/>
      <c r="E27" s="449"/>
      <c r="F27" s="449"/>
      <c r="G27" s="449"/>
      <c r="H27" s="449"/>
      <c r="I27" s="154"/>
      <c r="J27" s="91"/>
      <c r="K27" s="456"/>
      <c r="L27" s="456"/>
      <c r="M27" s="456"/>
      <c r="N27" s="456"/>
      <c r="O27" s="456"/>
      <c r="P27" s="456"/>
      <c r="Q27" s="456"/>
      <c r="R27" s="18"/>
      <c r="S27" s="18"/>
      <c r="T27" s="18"/>
      <c r="V27" s="21"/>
      <c r="W27" s="18"/>
      <c r="X27" s="18"/>
    </row>
    <row r="28" spans="2:24" ht="2.4500000000000002" customHeight="1" x14ac:dyDescent="0.25">
      <c r="B28" s="111"/>
      <c r="C28" s="155"/>
      <c r="D28" s="155"/>
      <c r="E28" s="155"/>
      <c r="F28" s="155"/>
      <c r="G28" s="155"/>
      <c r="H28" s="154"/>
      <c r="I28" s="154"/>
      <c r="J28" s="91"/>
      <c r="K28" s="111"/>
      <c r="L28" s="91"/>
      <c r="M28" s="91"/>
      <c r="N28" s="91"/>
      <c r="O28" s="111"/>
      <c r="P28" s="91"/>
      <c r="Q28" s="91"/>
      <c r="R28" s="18"/>
      <c r="S28" s="18"/>
      <c r="T28" s="18"/>
      <c r="U28" s="18"/>
      <c r="V28" s="21"/>
      <c r="W28" s="18"/>
      <c r="X28" s="18"/>
    </row>
    <row r="29" spans="2:24" ht="17.25" x14ac:dyDescent="0.25">
      <c r="B29" s="64" t="s">
        <v>165</v>
      </c>
      <c r="C29" s="61" t="s">
        <v>2</v>
      </c>
      <c r="D29" s="62" t="s">
        <v>133</v>
      </c>
      <c r="E29" s="62" t="s">
        <v>177</v>
      </c>
      <c r="F29" s="62" t="s">
        <v>178</v>
      </c>
      <c r="G29" s="62" t="s">
        <v>213</v>
      </c>
      <c r="H29" s="60" t="s">
        <v>145</v>
      </c>
      <c r="I29" s="51"/>
      <c r="J29" s="91"/>
      <c r="K29" s="59" t="s">
        <v>174</v>
      </c>
      <c r="L29" s="63" t="s">
        <v>2</v>
      </c>
      <c r="M29" s="63" t="s">
        <v>133</v>
      </c>
      <c r="N29" s="63" t="s">
        <v>177</v>
      </c>
      <c r="O29" s="62" t="s">
        <v>178</v>
      </c>
      <c r="P29" s="62" t="s">
        <v>213</v>
      </c>
      <c r="Q29" s="60" t="s">
        <v>153</v>
      </c>
      <c r="R29" s="18"/>
      <c r="S29" s="18"/>
      <c r="T29" s="18"/>
      <c r="U29" s="18"/>
      <c r="V29" s="21"/>
      <c r="W29" s="18"/>
      <c r="X29" s="18"/>
    </row>
    <row r="30" spans="2:24" ht="18.75" x14ac:dyDescent="0.25">
      <c r="B30" s="257">
        <v>1</v>
      </c>
      <c r="C30" s="543" t="s">
        <v>15</v>
      </c>
      <c r="D30" s="380">
        <v>7</v>
      </c>
      <c r="E30" s="380" t="s">
        <v>321</v>
      </c>
      <c r="F30" s="380" t="s">
        <v>39</v>
      </c>
      <c r="G30" s="380">
        <v>5</v>
      </c>
      <c r="H30" s="380">
        <v>16</v>
      </c>
      <c r="I30" s="84" t="s">
        <v>217</v>
      </c>
      <c r="J30" s="91"/>
      <c r="K30" s="82">
        <v>1</v>
      </c>
      <c r="L30" s="543" t="s">
        <v>14</v>
      </c>
      <c r="M30" s="380">
        <v>7</v>
      </c>
      <c r="N30" s="380" t="s">
        <v>276</v>
      </c>
      <c r="O30" s="380" t="s">
        <v>28</v>
      </c>
      <c r="P30" s="380">
        <v>5</v>
      </c>
      <c r="Q30" s="381">
        <v>1</v>
      </c>
      <c r="R30" s="18" t="s">
        <v>217</v>
      </c>
      <c r="S30" s="18"/>
      <c r="W30" s="18"/>
      <c r="X30" s="22"/>
    </row>
    <row r="31" spans="2:24" ht="18.75" x14ac:dyDescent="0.25">
      <c r="B31" s="257">
        <v>2</v>
      </c>
      <c r="C31" s="544" t="s">
        <v>13</v>
      </c>
      <c r="D31" s="382">
        <v>10</v>
      </c>
      <c r="E31" s="382" t="s">
        <v>422</v>
      </c>
      <c r="F31" s="382" t="s">
        <v>125</v>
      </c>
      <c r="G31" s="382">
        <v>7</v>
      </c>
      <c r="H31" s="382">
        <v>11</v>
      </c>
      <c r="I31" s="84"/>
      <c r="J31" s="91"/>
      <c r="K31" s="82">
        <v>2</v>
      </c>
      <c r="L31" s="544" t="s">
        <v>13</v>
      </c>
      <c r="M31" s="382">
        <v>34</v>
      </c>
      <c r="N31" s="382" t="s">
        <v>349</v>
      </c>
      <c r="O31" s="382" t="s">
        <v>224</v>
      </c>
      <c r="P31" s="382">
        <v>6</v>
      </c>
      <c r="Q31" s="383">
        <v>0.95799999999999996</v>
      </c>
      <c r="R31" s="18"/>
      <c r="S31" s="18"/>
      <c r="W31" s="18"/>
      <c r="X31" s="22"/>
    </row>
    <row r="32" spans="2:24" ht="18.75" x14ac:dyDescent="0.25">
      <c r="B32" s="257">
        <v>3</v>
      </c>
      <c r="C32" s="543" t="s">
        <v>13</v>
      </c>
      <c r="D32" s="380">
        <v>34</v>
      </c>
      <c r="E32" s="380" t="s">
        <v>349</v>
      </c>
      <c r="F32" s="380" t="s">
        <v>224</v>
      </c>
      <c r="G32" s="380">
        <v>6</v>
      </c>
      <c r="H32" s="380">
        <v>10</v>
      </c>
      <c r="I32" s="84"/>
      <c r="J32" s="91"/>
      <c r="K32" s="82">
        <v>3</v>
      </c>
      <c r="L32" s="543" t="s">
        <v>15</v>
      </c>
      <c r="M32" s="380">
        <v>89</v>
      </c>
      <c r="N32" s="380" t="s">
        <v>318</v>
      </c>
      <c r="O32" s="380" t="s">
        <v>43</v>
      </c>
      <c r="P32" s="380">
        <v>4</v>
      </c>
      <c r="Q32" s="381">
        <v>0.84199999999999997</v>
      </c>
      <c r="R32" s="18"/>
      <c r="S32" s="18"/>
      <c r="W32" s="18"/>
      <c r="X32" s="22"/>
    </row>
    <row r="33" spans="2:24" ht="18.75" x14ac:dyDescent="0.25">
      <c r="B33" s="257">
        <v>4</v>
      </c>
      <c r="C33" s="544" t="s">
        <v>15</v>
      </c>
      <c r="D33" s="382">
        <v>24</v>
      </c>
      <c r="E33" s="382" t="s">
        <v>316</v>
      </c>
      <c r="F33" s="382" t="s">
        <v>361</v>
      </c>
      <c r="G33" s="382">
        <v>5</v>
      </c>
      <c r="H33" s="382">
        <v>10</v>
      </c>
      <c r="I33" s="84"/>
      <c r="J33" s="91"/>
      <c r="K33" s="82">
        <v>4</v>
      </c>
      <c r="L33" s="544" t="s">
        <v>12</v>
      </c>
      <c r="M33" s="382">
        <v>33</v>
      </c>
      <c r="N33" s="382" t="s">
        <v>431</v>
      </c>
      <c r="O33" s="382" t="s">
        <v>393</v>
      </c>
      <c r="P33" s="382">
        <v>6</v>
      </c>
      <c r="Q33" s="383">
        <v>0.77800000000000002</v>
      </c>
      <c r="R33" s="18"/>
      <c r="S33" s="18"/>
      <c r="W33" s="23"/>
      <c r="X33" s="22"/>
    </row>
    <row r="34" spans="2:24" ht="18.75" x14ac:dyDescent="0.25">
      <c r="B34" s="257">
        <v>5</v>
      </c>
      <c r="C34" s="543" t="s">
        <v>13</v>
      </c>
      <c r="D34" s="380">
        <v>42</v>
      </c>
      <c r="E34" s="380" t="s">
        <v>425</v>
      </c>
      <c r="F34" s="380" t="s">
        <v>409</v>
      </c>
      <c r="G34" s="380">
        <v>7</v>
      </c>
      <c r="H34" s="380">
        <v>10</v>
      </c>
      <c r="I34" s="84"/>
      <c r="J34" s="91"/>
      <c r="K34" s="82">
        <v>5</v>
      </c>
      <c r="L34" s="543" t="s">
        <v>15</v>
      </c>
      <c r="M34" s="380">
        <v>99</v>
      </c>
      <c r="N34" s="380" t="s">
        <v>323</v>
      </c>
      <c r="O34" s="380" t="s">
        <v>360</v>
      </c>
      <c r="P34" s="380">
        <v>4</v>
      </c>
      <c r="Q34" s="381">
        <v>0.76500000000000001</v>
      </c>
      <c r="R34" s="18"/>
      <c r="S34" s="18"/>
      <c r="W34" s="18"/>
      <c r="X34" s="22"/>
    </row>
    <row r="35" spans="2:24" ht="18.75" x14ac:dyDescent="0.25">
      <c r="B35" s="257">
        <v>6</v>
      </c>
      <c r="C35" s="544" t="s">
        <v>14</v>
      </c>
      <c r="D35" s="382">
        <v>7</v>
      </c>
      <c r="E35" s="382" t="s">
        <v>276</v>
      </c>
      <c r="F35" s="382" t="s">
        <v>28</v>
      </c>
      <c r="G35" s="382">
        <v>5</v>
      </c>
      <c r="H35" s="382">
        <v>9</v>
      </c>
      <c r="I35" s="84"/>
      <c r="J35" s="91"/>
      <c r="K35" s="82">
        <v>6</v>
      </c>
      <c r="L35" s="544" t="s">
        <v>13</v>
      </c>
      <c r="M35" s="382">
        <v>1</v>
      </c>
      <c r="N35" s="382" t="s">
        <v>347</v>
      </c>
      <c r="O35" s="382" t="s">
        <v>119</v>
      </c>
      <c r="P35" s="382">
        <v>7</v>
      </c>
      <c r="Q35" s="383">
        <v>0.76200000000000001</v>
      </c>
      <c r="R35" s="18"/>
      <c r="S35" s="18"/>
      <c r="W35" s="23"/>
      <c r="X35" s="22"/>
    </row>
    <row r="36" spans="2:24" ht="18.75" x14ac:dyDescent="0.25">
      <c r="B36" s="257">
        <v>7</v>
      </c>
      <c r="C36" s="543" t="s">
        <v>12</v>
      </c>
      <c r="D36" s="380">
        <v>9</v>
      </c>
      <c r="E36" s="380" t="s">
        <v>434</v>
      </c>
      <c r="F36" s="380" t="s">
        <v>97</v>
      </c>
      <c r="G36" s="380">
        <v>6</v>
      </c>
      <c r="H36" s="380">
        <v>9</v>
      </c>
      <c r="I36" s="84"/>
      <c r="J36" s="91"/>
      <c r="K36" s="82">
        <v>7</v>
      </c>
      <c r="L36" s="543" t="s">
        <v>17</v>
      </c>
      <c r="M36" s="380">
        <v>29</v>
      </c>
      <c r="N36" s="380" t="s">
        <v>337</v>
      </c>
      <c r="O36" s="380" t="s">
        <v>67</v>
      </c>
      <c r="P36" s="380">
        <v>6</v>
      </c>
      <c r="Q36" s="381">
        <v>0.65</v>
      </c>
      <c r="R36" s="18"/>
      <c r="S36" s="18"/>
      <c r="W36" s="18"/>
      <c r="X36" s="22"/>
    </row>
    <row r="37" spans="2:24" ht="18.75" x14ac:dyDescent="0.25">
      <c r="B37" s="257">
        <v>8</v>
      </c>
      <c r="C37" s="544" t="s">
        <v>13</v>
      </c>
      <c r="D37" s="382">
        <v>1</v>
      </c>
      <c r="E37" s="382" t="s">
        <v>347</v>
      </c>
      <c r="F37" s="382" t="s">
        <v>119</v>
      </c>
      <c r="G37" s="382">
        <v>7</v>
      </c>
      <c r="H37" s="382">
        <v>8</v>
      </c>
      <c r="I37" s="84"/>
      <c r="J37" s="91"/>
      <c r="K37" s="257">
        <v>8</v>
      </c>
      <c r="L37" s="544" t="s">
        <v>13</v>
      </c>
      <c r="M37" s="382">
        <v>10</v>
      </c>
      <c r="N37" s="382" t="s">
        <v>422</v>
      </c>
      <c r="O37" s="382" t="s">
        <v>125</v>
      </c>
      <c r="P37" s="382">
        <v>7</v>
      </c>
      <c r="Q37" s="383">
        <v>0.61499999999999999</v>
      </c>
      <c r="R37" s="18"/>
      <c r="S37" s="18"/>
      <c r="W37" s="18"/>
      <c r="X37" s="22"/>
    </row>
    <row r="38" spans="2:24" ht="18.75" x14ac:dyDescent="0.25">
      <c r="B38" s="257">
        <v>9</v>
      </c>
      <c r="C38" s="543" t="s">
        <v>13</v>
      </c>
      <c r="D38" s="380">
        <v>29</v>
      </c>
      <c r="E38" s="380" t="s">
        <v>348</v>
      </c>
      <c r="F38" s="380" t="s">
        <v>126</v>
      </c>
      <c r="G38" s="380">
        <v>6</v>
      </c>
      <c r="H38" s="380">
        <v>8</v>
      </c>
      <c r="I38" s="84"/>
      <c r="J38" s="91"/>
      <c r="K38" s="82">
        <v>9</v>
      </c>
      <c r="L38" s="543" t="s">
        <v>17</v>
      </c>
      <c r="M38" s="380">
        <v>4</v>
      </c>
      <c r="N38" s="380" t="s">
        <v>336</v>
      </c>
      <c r="O38" s="380" t="s">
        <v>359</v>
      </c>
      <c r="P38" s="380">
        <v>5</v>
      </c>
      <c r="Q38" s="381">
        <v>0.61099999999999999</v>
      </c>
      <c r="R38" s="18"/>
      <c r="S38" s="18"/>
      <c r="W38" s="18"/>
      <c r="X38" s="22"/>
    </row>
    <row r="39" spans="2:24" ht="18.75" x14ac:dyDescent="0.25">
      <c r="B39" s="257">
        <v>10</v>
      </c>
      <c r="C39" s="544" t="s">
        <v>17</v>
      </c>
      <c r="D39" s="382">
        <v>4</v>
      </c>
      <c r="E39" s="382" t="s">
        <v>336</v>
      </c>
      <c r="F39" s="382" t="s">
        <v>359</v>
      </c>
      <c r="G39" s="382">
        <v>5</v>
      </c>
      <c r="H39" s="382">
        <v>8</v>
      </c>
      <c r="I39" s="84"/>
      <c r="J39" s="91"/>
      <c r="K39" s="82">
        <v>10</v>
      </c>
      <c r="L39" s="544" t="s">
        <v>15</v>
      </c>
      <c r="M39" s="382">
        <v>24</v>
      </c>
      <c r="N39" s="382" t="s">
        <v>316</v>
      </c>
      <c r="O39" s="382" t="s">
        <v>361</v>
      </c>
      <c r="P39" s="382">
        <v>5</v>
      </c>
      <c r="Q39" s="383">
        <v>0.60899999999999999</v>
      </c>
      <c r="R39" s="18"/>
      <c r="S39" s="18"/>
      <c r="W39" s="24"/>
      <c r="X39" s="22"/>
    </row>
    <row r="40" spans="2:24" ht="17.25" x14ac:dyDescent="0.25">
      <c r="B40" s="449"/>
      <c r="C40" s="449"/>
      <c r="D40" s="449"/>
      <c r="E40" s="449"/>
      <c r="F40" s="449"/>
      <c r="G40" s="449"/>
      <c r="H40" s="449"/>
      <c r="I40" s="155"/>
      <c r="J40" s="91"/>
      <c r="K40" s="449"/>
      <c r="L40" s="450"/>
      <c r="M40" s="450"/>
      <c r="N40" s="450"/>
      <c r="O40" s="450"/>
      <c r="P40" s="450"/>
      <c r="Q40" s="450"/>
      <c r="R40" s="18"/>
      <c r="S40" s="18"/>
      <c r="T40" s="18"/>
      <c r="U40" s="18"/>
      <c r="V40" s="21"/>
      <c r="W40" s="24"/>
      <c r="X40" s="22"/>
    </row>
    <row r="41" spans="2:24" ht="2.4500000000000002" customHeight="1" x14ac:dyDescent="0.25">
      <c r="B41" s="111"/>
      <c r="C41" s="155"/>
      <c r="D41" s="155"/>
      <c r="E41" s="155"/>
      <c r="F41" s="155"/>
      <c r="G41" s="155"/>
      <c r="H41" s="155"/>
      <c r="I41" s="155"/>
      <c r="J41" s="91"/>
      <c r="K41" s="111"/>
      <c r="L41" s="91"/>
      <c r="M41" s="91"/>
      <c r="N41" s="91"/>
      <c r="O41" s="111"/>
      <c r="P41" s="91"/>
      <c r="Q41" s="94"/>
      <c r="R41" s="18"/>
      <c r="S41" s="18"/>
      <c r="T41" s="18"/>
      <c r="U41" s="18"/>
      <c r="V41" s="21"/>
      <c r="W41" s="24"/>
      <c r="X41" s="22"/>
    </row>
    <row r="42" spans="2:24" ht="17.25" x14ac:dyDescent="0.25">
      <c r="B42" s="252" t="s">
        <v>159</v>
      </c>
      <c r="C42" s="255" t="s">
        <v>2</v>
      </c>
      <c r="D42" s="255" t="s">
        <v>133</v>
      </c>
      <c r="E42" s="254" t="s">
        <v>177</v>
      </c>
      <c r="F42" s="253" t="s">
        <v>178</v>
      </c>
      <c r="G42" s="255" t="s">
        <v>213</v>
      </c>
      <c r="H42" s="256" t="s">
        <v>139</v>
      </c>
      <c r="I42" s="251"/>
      <c r="J42" s="258"/>
      <c r="K42" s="252" t="s">
        <v>179</v>
      </c>
      <c r="L42" s="255" t="s">
        <v>2</v>
      </c>
      <c r="M42" s="253" t="s">
        <v>133</v>
      </c>
      <c r="N42" s="255" t="s">
        <v>177</v>
      </c>
      <c r="O42" s="255" t="s">
        <v>178</v>
      </c>
      <c r="P42" s="253" t="s">
        <v>213</v>
      </c>
      <c r="Q42" s="256" t="s">
        <v>140</v>
      </c>
      <c r="R42" s="18"/>
      <c r="S42" s="18"/>
      <c r="T42" s="18"/>
      <c r="U42" s="18"/>
      <c r="V42" s="21"/>
      <c r="W42" s="18"/>
      <c r="X42" s="18"/>
    </row>
    <row r="43" spans="2:24" ht="18.75" x14ac:dyDescent="0.25">
      <c r="B43" s="257">
        <v>1</v>
      </c>
      <c r="C43" s="543" t="s">
        <v>15</v>
      </c>
      <c r="D43" s="380">
        <v>24</v>
      </c>
      <c r="E43" s="380" t="s">
        <v>316</v>
      </c>
      <c r="F43" s="380" t="s">
        <v>361</v>
      </c>
      <c r="G43" s="380">
        <v>5</v>
      </c>
      <c r="H43" s="380">
        <v>15</v>
      </c>
      <c r="I43" s="380">
        <v>9</v>
      </c>
      <c r="J43" s="258"/>
      <c r="K43" s="257">
        <v>1</v>
      </c>
      <c r="L43" s="543" t="s">
        <v>13</v>
      </c>
      <c r="M43" s="380">
        <v>10</v>
      </c>
      <c r="N43" s="380" t="s">
        <v>422</v>
      </c>
      <c r="O43" s="380" t="s">
        <v>125</v>
      </c>
      <c r="P43" s="380">
        <v>7</v>
      </c>
      <c r="Q43" s="380">
        <v>14</v>
      </c>
      <c r="R43" s="18" t="s">
        <v>217</v>
      </c>
      <c r="U43" s="18"/>
      <c r="V43" s="21"/>
      <c r="W43" s="18"/>
      <c r="X43" s="18"/>
    </row>
    <row r="44" spans="2:24" ht="18.75" x14ac:dyDescent="0.25">
      <c r="B44" s="257">
        <v>1</v>
      </c>
      <c r="C44" s="544" t="s">
        <v>13</v>
      </c>
      <c r="D44" s="382">
        <v>34</v>
      </c>
      <c r="E44" s="382" t="s">
        <v>349</v>
      </c>
      <c r="F44" s="382" t="s">
        <v>224</v>
      </c>
      <c r="G44" s="382">
        <v>6</v>
      </c>
      <c r="H44" s="382">
        <v>15</v>
      </c>
      <c r="I44" s="380">
        <v>9</v>
      </c>
      <c r="J44" s="258"/>
      <c r="K44" s="257">
        <v>2</v>
      </c>
      <c r="L44" s="544" t="s">
        <v>15</v>
      </c>
      <c r="M44" s="382">
        <v>7</v>
      </c>
      <c r="N44" s="382" t="s">
        <v>321</v>
      </c>
      <c r="O44" s="382" t="s">
        <v>39</v>
      </c>
      <c r="P44" s="382">
        <v>5</v>
      </c>
      <c r="Q44" s="382">
        <v>12</v>
      </c>
      <c r="R44" s="18"/>
      <c r="U44" s="18"/>
      <c r="V44" s="21"/>
      <c r="W44" s="18"/>
      <c r="X44" s="18"/>
    </row>
    <row r="45" spans="2:24" ht="18.75" x14ac:dyDescent="0.25">
      <c r="B45" s="257">
        <v>3</v>
      </c>
      <c r="C45" s="543" t="s">
        <v>13</v>
      </c>
      <c r="D45" s="380">
        <v>42</v>
      </c>
      <c r="E45" s="380" t="s">
        <v>425</v>
      </c>
      <c r="F45" s="380" t="s">
        <v>409</v>
      </c>
      <c r="G45" s="380">
        <v>7</v>
      </c>
      <c r="H45" s="380">
        <v>14</v>
      </c>
      <c r="I45" s="380">
        <v>8</v>
      </c>
      <c r="J45" s="258"/>
      <c r="K45" s="257">
        <v>3</v>
      </c>
      <c r="L45" s="543" t="s">
        <v>15</v>
      </c>
      <c r="M45" s="380">
        <v>24</v>
      </c>
      <c r="N45" s="380" t="s">
        <v>316</v>
      </c>
      <c r="O45" s="380" t="s">
        <v>361</v>
      </c>
      <c r="P45" s="380">
        <v>5</v>
      </c>
      <c r="Q45" s="380">
        <v>11</v>
      </c>
      <c r="R45" s="18"/>
      <c r="U45" s="18"/>
      <c r="V45" s="21"/>
      <c r="W45" s="18"/>
      <c r="X45" s="18"/>
    </row>
    <row r="46" spans="2:24" ht="18.75" x14ac:dyDescent="0.25">
      <c r="B46" s="257">
        <v>4</v>
      </c>
      <c r="C46" s="544" t="s">
        <v>13</v>
      </c>
      <c r="D46" s="382">
        <v>10</v>
      </c>
      <c r="E46" s="382" t="s">
        <v>422</v>
      </c>
      <c r="F46" s="382" t="s">
        <v>125</v>
      </c>
      <c r="G46" s="382">
        <v>7</v>
      </c>
      <c r="H46" s="382">
        <v>11</v>
      </c>
      <c r="I46" s="380">
        <v>8</v>
      </c>
      <c r="J46" s="258"/>
      <c r="K46" s="257">
        <v>4</v>
      </c>
      <c r="L46" s="544" t="s">
        <v>13</v>
      </c>
      <c r="M46" s="382">
        <v>34</v>
      </c>
      <c r="N46" s="382" t="s">
        <v>349</v>
      </c>
      <c r="O46" s="382" t="s">
        <v>224</v>
      </c>
      <c r="P46" s="382">
        <v>6</v>
      </c>
      <c r="Q46" s="382">
        <v>11</v>
      </c>
      <c r="R46" s="18"/>
      <c r="U46" s="18"/>
      <c r="V46" s="21"/>
      <c r="W46" s="18"/>
      <c r="X46" s="18"/>
    </row>
    <row r="47" spans="2:24" ht="18.75" x14ac:dyDescent="0.25">
      <c r="B47" s="257">
        <v>5</v>
      </c>
      <c r="C47" s="543" t="s">
        <v>14</v>
      </c>
      <c r="D47" s="380">
        <v>17</v>
      </c>
      <c r="E47" s="380" t="s">
        <v>273</v>
      </c>
      <c r="F47" s="380" t="s">
        <v>30</v>
      </c>
      <c r="G47" s="380">
        <v>5</v>
      </c>
      <c r="H47" s="380">
        <v>10</v>
      </c>
      <c r="I47" s="380">
        <v>8</v>
      </c>
      <c r="J47" s="258"/>
      <c r="K47" s="257">
        <v>5</v>
      </c>
      <c r="L47" s="543" t="s">
        <v>13</v>
      </c>
      <c r="M47" s="380">
        <v>1</v>
      </c>
      <c r="N47" s="380" t="s">
        <v>347</v>
      </c>
      <c r="O47" s="380" t="s">
        <v>119</v>
      </c>
      <c r="P47" s="380">
        <v>7</v>
      </c>
      <c r="Q47" s="380">
        <v>11</v>
      </c>
      <c r="R47" s="18"/>
      <c r="U47" s="18"/>
      <c r="V47" s="21"/>
      <c r="W47" s="18"/>
      <c r="X47" s="18"/>
    </row>
    <row r="48" spans="2:24" ht="18.75" x14ac:dyDescent="0.25">
      <c r="B48" s="257">
        <v>5</v>
      </c>
      <c r="C48" s="544" t="s">
        <v>15</v>
      </c>
      <c r="D48" s="382">
        <v>1</v>
      </c>
      <c r="E48" s="382" t="s">
        <v>327</v>
      </c>
      <c r="F48" s="382" t="s">
        <v>40</v>
      </c>
      <c r="G48" s="382">
        <v>5</v>
      </c>
      <c r="H48" s="382">
        <v>10</v>
      </c>
      <c r="I48" s="380">
        <v>8</v>
      </c>
      <c r="J48" s="258"/>
      <c r="K48" s="257">
        <v>6</v>
      </c>
      <c r="L48" s="544" t="s">
        <v>17</v>
      </c>
      <c r="M48" s="382">
        <v>29</v>
      </c>
      <c r="N48" s="382" t="s">
        <v>337</v>
      </c>
      <c r="O48" s="382" t="s">
        <v>67</v>
      </c>
      <c r="P48" s="382">
        <v>6</v>
      </c>
      <c r="Q48" s="382">
        <v>10</v>
      </c>
      <c r="R48" s="18"/>
      <c r="U48" s="18"/>
      <c r="V48" s="21"/>
      <c r="W48" s="18"/>
      <c r="X48" s="18"/>
    </row>
    <row r="49" spans="2:24" ht="18.75" x14ac:dyDescent="0.25">
      <c r="B49" s="257">
        <v>7</v>
      </c>
      <c r="C49" s="543" t="s">
        <v>15</v>
      </c>
      <c r="D49" s="380">
        <v>99</v>
      </c>
      <c r="E49" s="380" t="s">
        <v>323</v>
      </c>
      <c r="F49" s="380" t="s">
        <v>360</v>
      </c>
      <c r="G49" s="380">
        <v>4</v>
      </c>
      <c r="H49" s="380">
        <v>9</v>
      </c>
      <c r="I49" s="380">
        <v>8</v>
      </c>
      <c r="J49" s="258"/>
      <c r="K49" s="257">
        <v>7</v>
      </c>
      <c r="L49" s="543" t="s">
        <v>13</v>
      </c>
      <c r="M49" s="380">
        <v>42</v>
      </c>
      <c r="N49" s="380" t="s">
        <v>425</v>
      </c>
      <c r="O49" s="380" t="s">
        <v>409</v>
      </c>
      <c r="P49" s="380">
        <v>7</v>
      </c>
      <c r="Q49" s="380">
        <v>9</v>
      </c>
      <c r="R49" s="18"/>
      <c r="U49" s="18"/>
      <c r="V49" s="21"/>
      <c r="W49" s="18"/>
      <c r="X49" s="18"/>
    </row>
    <row r="50" spans="2:24" ht="18.75" x14ac:dyDescent="0.25">
      <c r="B50" s="257">
        <v>7</v>
      </c>
      <c r="C50" s="544" t="s">
        <v>17</v>
      </c>
      <c r="D50" s="382">
        <v>4</v>
      </c>
      <c r="E50" s="382" t="s">
        <v>336</v>
      </c>
      <c r="F50" s="382" t="s">
        <v>359</v>
      </c>
      <c r="G50" s="382">
        <v>5</v>
      </c>
      <c r="H50" s="382">
        <v>9</v>
      </c>
      <c r="I50" s="380">
        <v>7</v>
      </c>
      <c r="J50" s="258"/>
      <c r="K50" s="257">
        <v>8</v>
      </c>
      <c r="L50" s="544" t="s">
        <v>15</v>
      </c>
      <c r="M50" s="382">
        <v>99</v>
      </c>
      <c r="N50" s="382" t="s">
        <v>323</v>
      </c>
      <c r="O50" s="382" t="s">
        <v>360</v>
      </c>
      <c r="P50" s="382">
        <v>4</v>
      </c>
      <c r="Q50" s="382">
        <v>9</v>
      </c>
      <c r="R50" s="18"/>
      <c r="U50" s="18"/>
      <c r="V50" s="21"/>
      <c r="W50" s="18"/>
      <c r="X50" s="18"/>
    </row>
    <row r="51" spans="2:24" ht="18.75" x14ac:dyDescent="0.25">
      <c r="B51" s="257">
        <v>7</v>
      </c>
      <c r="C51" s="543" t="s">
        <v>17</v>
      </c>
      <c r="D51" s="380">
        <v>29</v>
      </c>
      <c r="E51" s="380" t="s">
        <v>337</v>
      </c>
      <c r="F51" s="380" t="s">
        <v>67</v>
      </c>
      <c r="G51" s="380">
        <v>6</v>
      </c>
      <c r="H51" s="380">
        <v>9</v>
      </c>
      <c r="I51" s="380">
        <v>7</v>
      </c>
      <c r="J51" s="258"/>
      <c r="K51" s="257">
        <v>9</v>
      </c>
      <c r="L51" s="543" t="s">
        <v>17</v>
      </c>
      <c r="M51" s="380">
        <v>4</v>
      </c>
      <c r="N51" s="380" t="s">
        <v>336</v>
      </c>
      <c r="O51" s="380" t="s">
        <v>359</v>
      </c>
      <c r="P51" s="380">
        <v>5</v>
      </c>
      <c r="Q51" s="380">
        <v>9</v>
      </c>
      <c r="R51" s="18"/>
      <c r="U51" s="18"/>
      <c r="V51" s="21"/>
      <c r="W51" s="23"/>
      <c r="X51" s="18"/>
    </row>
    <row r="52" spans="2:24" ht="18.75" x14ac:dyDescent="0.25">
      <c r="B52" s="257">
        <v>7</v>
      </c>
      <c r="C52" s="544" t="s">
        <v>17</v>
      </c>
      <c r="D52" s="382">
        <v>8</v>
      </c>
      <c r="E52" s="382" t="s">
        <v>338</v>
      </c>
      <c r="F52" s="382" t="s">
        <v>73</v>
      </c>
      <c r="G52" s="382">
        <v>6</v>
      </c>
      <c r="H52" s="382">
        <v>9</v>
      </c>
      <c r="I52" s="380">
        <v>7</v>
      </c>
      <c r="J52" s="258"/>
      <c r="K52" s="257">
        <v>10</v>
      </c>
      <c r="L52" s="544" t="s">
        <v>15</v>
      </c>
      <c r="M52" s="382">
        <v>89</v>
      </c>
      <c r="N52" s="382" t="s">
        <v>318</v>
      </c>
      <c r="O52" s="382" t="s">
        <v>43</v>
      </c>
      <c r="P52" s="382">
        <v>4</v>
      </c>
      <c r="Q52" s="382">
        <v>9</v>
      </c>
      <c r="R52" s="18"/>
      <c r="U52" s="18"/>
      <c r="V52" s="21"/>
      <c r="W52" s="23"/>
      <c r="X52" s="18"/>
    </row>
    <row r="53" spans="2:24" ht="16.5" x14ac:dyDescent="0.25">
      <c r="B53" s="451"/>
      <c r="C53" s="451"/>
      <c r="D53" s="451"/>
      <c r="E53" s="451"/>
      <c r="F53" s="451"/>
      <c r="G53" s="451"/>
      <c r="H53" s="451"/>
      <c r="I53" s="47"/>
      <c r="J53" s="18"/>
      <c r="K53" s="451"/>
      <c r="L53" s="451"/>
      <c r="M53" s="451"/>
      <c r="N53" s="451"/>
      <c r="O53" s="451"/>
      <c r="P53" s="451"/>
      <c r="Q53" s="451"/>
      <c r="R53" s="18"/>
      <c r="S53" s="18"/>
      <c r="T53" s="18"/>
      <c r="U53" s="18"/>
      <c r="V53" s="21"/>
      <c r="W53" s="18"/>
      <c r="X53" s="18"/>
    </row>
    <row r="54" spans="2:24" ht="16.5" x14ac:dyDescent="0.25">
      <c r="B54" s="17"/>
      <c r="C54" s="17"/>
      <c r="D54" s="17"/>
      <c r="E54" s="17"/>
      <c r="F54" s="17"/>
      <c r="G54" s="17"/>
      <c r="H54" s="17"/>
      <c r="I54" s="46"/>
      <c r="J54" s="17"/>
      <c r="K54" s="20"/>
      <c r="L54" s="20"/>
      <c r="M54" s="20"/>
      <c r="N54" s="20"/>
      <c r="O54" s="21"/>
      <c r="P54" s="20"/>
      <c r="Q54" s="20"/>
      <c r="R54" s="18"/>
      <c r="S54" s="18"/>
      <c r="T54" s="18"/>
      <c r="U54" s="18"/>
      <c r="V54" s="21"/>
      <c r="W54" s="18"/>
      <c r="X54" s="18"/>
    </row>
    <row r="55" spans="2:24" ht="16.5" x14ac:dyDescent="0.25">
      <c r="B55" s="18"/>
      <c r="C55" s="18"/>
      <c r="D55" s="18"/>
      <c r="E55" s="18"/>
      <c r="F55" s="18"/>
      <c r="G55" s="18"/>
      <c r="H55" s="18"/>
      <c r="I55" s="56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21"/>
      <c r="W55" s="18"/>
      <c r="X55" s="18"/>
    </row>
    <row r="56" spans="2:24" ht="16.5" x14ac:dyDescent="0.25">
      <c r="B56" s="18"/>
      <c r="C56" s="18"/>
      <c r="D56" s="18"/>
      <c r="E56" s="18"/>
      <c r="F56" s="18"/>
      <c r="G56" s="18"/>
      <c r="H56" s="18"/>
      <c r="I56" s="56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21"/>
      <c r="W56" s="18"/>
      <c r="X56" s="18"/>
    </row>
    <row r="57" spans="2:24" x14ac:dyDescent="0.25">
      <c r="B57" s="17"/>
      <c r="C57" s="17"/>
      <c r="D57" s="17"/>
      <c r="E57" s="17"/>
      <c r="F57" s="17"/>
      <c r="G57" s="17"/>
      <c r="H57" s="17"/>
      <c r="I57" s="4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21"/>
      <c r="W57" s="17"/>
      <c r="X57" s="17"/>
    </row>
    <row r="58" spans="2:24" x14ac:dyDescent="0.25">
      <c r="B58" s="17"/>
      <c r="C58" s="17"/>
      <c r="D58" s="17"/>
      <c r="E58" s="17"/>
      <c r="F58" s="17"/>
      <c r="G58" s="17"/>
      <c r="H58" s="17"/>
      <c r="I58" s="46"/>
      <c r="J58" s="17"/>
      <c r="K58" s="17"/>
      <c r="L58" s="17"/>
      <c r="M58" s="392"/>
      <c r="N58" s="17"/>
      <c r="O58" s="17"/>
      <c r="P58" s="17"/>
      <c r="Q58" s="17"/>
      <c r="R58" s="17"/>
      <c r="S58" s="17"/>
      <c r="T58" s="17"/>
      <c r="U58" s="17"/>
      <c r="V58" s="21"/>
      <c r="W58" s="17"/>
      <c r="X58" s="17"/>
    </row>
    <row r="59" spans="2:24" ht="23.25" hidden="1" x14ac:dyDescent="0.35">
      <c r="D59" s="65" t="s">
        <v>221</v>
      </c>
    </row>
    <row r="89" spans="6:9" ht="16.5" x14ac:dyDescent="0.25">
      <c r="F89" s="20"/>
      <c r="G89" s="18"/>
      <c r="H89" s="20"/>
      <c r="I89" s="52"/>
    </row>
    <row r="90" spans="6:9" ht="16.5" x14ac:dyDescent="0.25">
      <c r="F90" s="20"/>
      <c r="G90" s="18"/>
      <c r="H90" s="20"/>
      <c r="I90" s="52"/>
    </row>
    <row r="91" spans="6:9" ht="16.5" x14ac:dyDescent="0.25">
      <c r="F91" s="20"/>
      <c r="G91" s="18"/>
      <c r="H91" s="20"/>
      <c r="I91" s="52"/>
    </row>
    <row r="92" spans="6:9" ht="16.5" x14ac:dyDescent="0.25">
      <c r="F92" s="20"/>
      <c r="G92" s="18"/>
      <c r="H92" s="20"/>
      <c r="I92" s="52"/>
    </row>
    <row r="93" spans="6:9" ht="16.5" x14ac:dyDescent="0.25">
      <c r="F93" s="20"/>
      <c r="G93" s="18"/>
      <c r="H93" s="20"/>
      <c r="I93" s="52"/>
    </row>
    <row r="94" spans="6:9" ht="16.5" x14ac:dyDescent="0.25">
      <c r="F94" s="20"/>
      <c r="G94" s="18"/>
      <c r="H94" s="20"/>
      <c r="I94" s="52"/>
    </row>
    <row r="95" spans="6:9" ht="16.5" x14ac:dyDescent="0.25">
      <c r="F95" s="20"/>
      <c r="G95" s="18"/>
      <c r="H95" s="20"/>
      <c r="I95" s="52"/>
    </row>
    <row r="96" spans="6:9" ht="16.5" x14ac:dyDescent="0.25">
      <c r="F96" s="20"/>
      <c r="G96" s="18"/>
      <c r="H96" s="20"/>
      <c r="I96" s="52"/>
    </row>
    <row r="97" spans="6:9" ht="16.5" x14ac:dyDescent="0.25">
      <c r="F97" s="18"/>
      <c r="G97" s="18"/>
      <c r="H97" s="20"/>
      <c r="I97" s="52"/>
    </row>
    <row r="98" spans="6:9" ht="16.5" x14ac:dyDescent="0.25">
      <c r="F98" s="18"/>
      <c r="G98" s="18"/>
      <c r="H98" s="20"/>
      <c r="I98" s="52"/>
    </row>
    <row r="100" spans="6:9" ht="16.5" x14ac:dyDescent="0.25">
      <c r="F100" s="18"/>
      <c r="G100" s="18"/>
      <c r="H100" s="18"/>
      <c r="I100" s="56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X72"/>
  <sheetViews>
    <sheetView zoomScaleNormal="100" workbookViewId="0"/>
  </sheetViews>
  <sheetFormatPr defaultRowHeight="17.25" x14ac:dyDescent="0.3"/>
  <cols>
    <col min="1" max="1" width="2.85546875" style="43" customWidth="1"/>
    <col min="2" max="2" width="7.28515625" style="157" customWidth="1"/>
    <col min="3" max="3" width="25" style="44" bestFit="1" customWidth="1"/>
    <col min="4" max="4" width="19.28515625" style="2" bestFit="1" customWidth="1"/>
    <col min="5" max="5" width="9.85546875" style="44" bestFit="1" customWidth="1"/>
    <col min="6" max="7" width="6.140625" style="44" customWidth="1"/>
    <col min="8" max="8" width="9.85546875" style="44" bestFit="1" customWidth="1"/>
    <col min="9" max="9" width="7.7109375" style="44" bestFit="1" customWidth="1"/>
    <col min="10" max="14" width="9.85546875" style="44" bestFit="1" customWidth="1"/>
    <col min="15" max="15" width="7" style="44" bestFit="1" customWidth="1"/>
    <col min="16" max="16" width="12.7109375" style="44" bestFit="1" customWidth="1"/>
    <col min="17" max="17" width="14" style="44" bestFit="1" customWidth="1"/>
    <col min="18" max="18" width="16.28515625" style="44" bestFit="1" customWidth="1"/>
    <col min="19" max="19" width="7" style="44" bestFit="1" customWidth="1"/>
    <col min="20" max="20" width="16.28515625" style="44" bestFit="1" customWidth="1"/>
    <col min="21" max="22" width="12.7109375" style="44" bestFit="1" customWidth="1"/>
    <col min="23" max="23" width="14.140625" customWidth="1"/>
    <col min="24" max="24" width="19.28515625" bestFit="1" customWidth="1"/>
  </cols>
  <sheetData>
    <row r="2" spans="2:24" ht="28.5" x14ac:dyDescent="0.45">
      <c r="B2" s="457" t="s">
        <v>5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</row>
    <row r="4" spans="2:24" ht="18.75" x14ac:dyDescent="0.25">
      <c r="B4" s="259" t="s">
        <v>133</v>
      </c>
      <c r="C4" s="259" t="s">
        <v>19</v>
      </c>
      <c r="D4" s="259" t="s">
        <v>134</v>
      </c>
      <c r="E4" s="388" t="s">
        <v>3</v>
      </c>
      <c r="F4" s="389" t="s">
        <v>0</v>
      </c>
      <c r="G4" s="388" t="s">
        <v>1</v>
      </c>
      <c r="H4" s="390" t="s">
        <v>180</v>
      </c>
      <c r="I4" s="389" t="s">
        <v>181</v>
      </c>
      <c r="J4" s="389" t="s">
        <v>139</v>
      </c>
      <c r="K4" s="389" t="s">
        <v>182</v>
      </c>
      <c r="L4" s="389" t="s">
        <v>183</v>
      </c>
      <c r="M4" s="389" t="s">
        <v>184</v>
      </c>
      <c r="N4" s="388" t="s">
        <v>140</v>
      </c>
      <c r="O4" s="388" t="s">
        <v>15</v>
      </c>
      <c r="P4" s="388" t="s">
        <v>185</v>
      </c>
      <c r="Q4" s="388" t="s">
        <v>186</v>
      </c>
      <c r="R4" s="388" t="s">
        <v>187</v>
      </c>
      <c r="S4" s="389" t="s">
        <v>144</v>
      </c>
      <c r="T4" s="388" t="s">
        <v>188</v>
      </c>
      <c r="U4" s="388" t="s">
        <v>152</v>
      </c>
      <c r="V4" s="391" t="s">
        <v>189</v>
      </c>
    </row>
    <row r="5" spans="2:24" ht="18.75" x14ac:dyDescent="0.25">
      <c r="B5" s="259" t="s">
        <v>133</v>
      </c>
      <c r="C5" s="259" t="s">
        <v>19</v>
      </c>
      <c r="D5" s="259" t="s">
        <v>134</v>
      </c>
      <c r="E5" s="162" t="s">
        <v>156</v>
      </c>
      <c r="F5" s="162" t="s">
        <v>190</v>
      </c>
      <c r="G5" s="162" t="s">
        <v>191</v>
      </c>
      <c r="H5" s="162" t="s">
        <v>192</v>
      </c>
      <c r="I5" s="162" t="s">
        <v>193</v>
      </c>
      <c r="J5" s="162" t="s">
        <v>194</v>
      </c>
      <c r="K5" s="162" t="s">
        <v>195</v>
      </c>
      <c r="L5" s="162" t="s">
        <v>196</v>
      </c>
      <c r="M5" s="162" t="s">
        <v>197</v>
      </c>
      <c r="N5" s="162" t="s">
        <v>198</v>
      </c>
      <c r="O5" s="162" t="s">
        <v>167</v>
      </c>
      <c r="P5" s="162" t="s">
        <v>199</v>
      </c>
      <c r="Q5" s="162" t="s">
        <v>200</v>
      </c>
      <c r="R5" s="162" t="s">
        <v>201</v>
      </c>
      <c r="S5" s="162" t="s">
        <v>164</v>
      </c>
      <c r="T5" s="162" t="s">
        <v>202</v>
      </c>
      <c r="U5" s="162" t="s">
        <v>203</v>
      </c>
      <c r="V5" s="162" t="s">
        <v>204</v>
      </c>
    </row>
    <row r="6" spans="2:24" ht="21" customHeight="1" x14ac:dyDescent="0.25">
      <c r="B6" s="510">
        <v>17</v>
      </c>
      <c r="C6" s="510" t="s">
        <v>273</v>
      </c>
      <c r="D6" s="323" t="s">
        <v>30</v>
      </c>
      <c r="E6" s="510">
        <v>2</v>
      </c>
      <c r="F6" s="510">
        <v>0</v>
      </c>
      <c r="G6" s="510">
        <v>0</v>
      </c>
      <c r="H6" s="510">
        <v>0</v>
      </c>
      <c r="I6" s="511">
        <v>5</v>
      </c>
      <c r="J6" s="510">
        <v>6</v>
      </c>
      <c r="K6" s="510">
        <v>2</v>
      </c>
      <c r="L6" s="511">
        <v>3.6</v>
      </c>
      <c r="M6" s="510">
        <v>5</v>
      </c>
      <c r="N6" s="510">
        <v>3</v>
      </c>
      <c r="O6" s="510">
        <v>8</v>
      </c>
      <c r="P6" s="510">
        <v>0</v>
      </c>
      <c r="Q6" s="511">
        <v>0.63</v>
      </c>
      <c r="R6" s="510">
        <v>0</v>
      </c>
      <c r="S6" s="510">
        <v>0</v>
      </c>
      <c r="T6" s="512">
        <v>2.2000000000000002</v>
      </c>
      <c r="U6" s="512">
        <v>0.39300000000000002</v>
      </c>
      <c r="V6" s="512">
        <v>0.15</v>
      </c>
      <c r="W6" s="373"/>
      <c r="X6" s="323"/>
    </row>
    <row r="7" spans="2:24" s="370" customFormat="1" ht="21" customHeight="1" x14ac:dyDescent="0.25">
      <c r="B7" s="510">
        <v>47</v>
      </c>
      <c r="C7" s="510" t="s">
        <v>274</v>
      </c>
      <c r="D7" s="323" t="s">
        <v>297</v>
      </c>
      <c r="E7" s="510">
        <v>5</v>
      </c>
      <c r="F7" s="510">
        <v>0</v>
      </c>
      <c r="G7" s="510">
        <v>3</v>
      </c>
      <c r="H7" s="510">
        <v>0</v>
      </c>
      <c r="I7" s="511">
        <v>10.33</v>
      </c>
      <c r="J7" s="510">
        <v>37</v>
      </c>
      <c r="K7" s="510">
        <v>14</v>
      </c>
      <c r="L7" s="511">
        <v>10.57</v>
      </c>
      <c r="M7" s="510">
        <v>6</v>
      </c>
      <c r="N7" s="510">
        <v>31</v>
      </c>
      <c r="O7" s="510">
        <v>7</v>
      </c>
      <c r="P7" s="510">
        <v>0</v>
      </c>
      <c r="Q7" s="511">
        <v>0.86</v>
      </c>
      <c r="R7" s="510">
        <v>4</v>
      </c>
      <c r="S7" s="510">
        <v>1</v>
      </c>
      <c r="T7" s="512">
        <v>3.677</v>
      </c>
      <c r="U7" s="512">
        <v>0.51200000000000001</v>
      </c>
      <c r="V7" s="512">
        <v>0.443</v>
      </c>
      <c r="W7" s="373"/>
      <c r="X7" s="323"/>
    </row>
    <row r="8" spans="2:24" s="370" customFormat="1" ht="21" customHeight="1" x14ac:dyDescent="0.25">
      <c r="B8" s="510">
        <v>33</v>
      </c>
      <c r="C8" s="510" t="s">
        <v>275</v>
      </c>
      <c r="D8" s="323" t="s">
        <v>33</v>
      </c>
      <c r="E8" s="510">
        <v>3</v>
      </c>
      <c r="F8" s="510">
        <v>1</v>
      </c>
      <c r="G8" s="510">
        <v>0</v>
      </c>
      <c r="H8" s="510">
        <v>0</v>
      </c>
      <c r="I8" s="511">
        <v>4.67</v>
      </c>
      <c r="J8" s="510">
        <v>15</v>
      </c>
      <c r="K8" s="510">
        <v>10</v>
      </c>
      <c r="L8" s="511">
        <v>19.29</v>
      </c>
      <c r="M8" s="510">
        <v>2</v>
      </c>
      <c r="N8" s="510">
        <v>10</v>
      </c>
      <c r="O8" s="510">
        <v>9</v>
      </c>
      <c r="P8" s="510">
        <v>0</v>
      </c>
      <c r="Q8" s="511">
        <v>0.22</v>
      </c>
      <c r="R8" s="510">
        <v>2</v>
      </c>
      <c r="S8" s="510">
        <v>0</v>
      </c>
      <c r="T8" s="512">
        <v>4.0709999999999997</v>
      </c>
      <c r="U8" s="512">
        <v>0.55300000000000005</v>
      </c>
      <c r="V8" s="512">
        <v>0.37</v>
      </c>
      <c r="W8" s="373"/>
      <c r="X8" s="323"/>
    </row>
    <row r="9" spans="2:24" s="370" customFormat="1" ht="21" customHeight="1" x14ac:dyDescent="0.25">
      <c r="B9" s="510">
        <v>7</v>
      </c>
      <c r="C9" s="510" t="s">
        <v>276</v>
      </c>
      <c r="D9" s="323" t="s">
        <v>28</v>
      </c>
      <c r="E9" s="510">
        <v>2</v>
      </c>
      <c r="F9" s="510">
        <v>0</v>
      </c>
      <c r="G9" s="510">
        <v>1</v>
      </c>
      <c r="H9" s="510">
        <v>0</v>
      </c>
      <c r="I9" s="511">
        <v>5</v>
      </c>
      <c r="J9" s="510">
        <v>23</v>
      </c>
      <c r="K9" s="510">
        <v>13</v>
      </c>
      <c r="L9" s="511">
        <v>19.5</v>
      </c>
      <c r="M9" s="510">
        <v>3</v>
      </c>
      <c r="N9" s="510">
        <v>14</v>
      </c>
      <c r="O9" s="510">
        <v>10</v>
      </c>
      <c r="P9" s="510">
        <v>0</v>
      </c>
      <c r="Q9" s="511">
        <v>0.3</v>
      </c>
      <c r="R9" s="510">
        <v>1</v>
      </c>
      <c r="S9" s="510">
        <v>2</v>
      </c>
      <c r="T9" s="512">
        <v>4.8</v>
      </c>
      <c r="U9" s="512">
        <v>0.54300000000000004</v>
      </c>
      <c r="V9" s="512">
        <v>0.4</v>
      </c>
      <c r="W9" s="373"/>
      <c r="X9" s="323"/>
    </row>
    <row r="10" spans="2:24" s="370" customFormat="1" ht="21" customHeight="1" x14ac:dyDescent="0.25">
      <c r="B10" s="510">
        <v>55</v>
      </c>
      <c r="C10" s="510" t="s">
        <v>277</v>
      </c>
      <c r="D10" s="323" t="s">
        <v>358</v>
      </c>
      <c r="E10" s="510">
        <v>2</v>
      </c>
      <c r="F10" s="510">
        <v>0</v>
      </c>
      <c r="G10" s="510">
        <v>0</v>
      </c>
      <c r="H10" s="510">
        <v>0</v>
      </c>
      <c r="I10" s="511">
        <v>2.33</v>
      </c>
      <c r="J10" s="510">
        <v>8</v>
      </c>
      <c r="K10" s="510">
        <v>7</v>
      </c>
      <c r="L10" s="511">
        <v>22.5</v>
      </c>
      <c r="M10" s="510">
        <v>2</v>
      </c>
      <c r="N10" s="510">
        <v>8</v>
      </c>
      <c r="O10" s="510">
        <v>1</v>
      </c>
      <c r="P10" s="510">
        <v>0</v>
      </c>
      <c r="Q10" s="511">
        <v>2</v>
      </c>
      <c r="R10" s="510">
        <v>0</v>
      </c>
      <c r="S10" s="510">
        <v>0</v>
      </c>
      <c r="T10" s="512">
        <v>3.8570000000000002</v>
      </c>
      <c r="U10" s="512">
        <v>0.5</v>
      </c>
      <c r="V10" s="512">
        <v>0.47099999999999997</v>
      </c>
      <c r="W10" s="373"/>
      <c r="X10" s="323"/>
    </row>
    <row r="11" spans="2:24" s="370" customFormat="1" ht="21" customHeight="1" thickBot="1" x14ac:dyDescent="0.3">
      <c r="B11" s="510">
        <v>63</v>
      </c>
      <c r="C11" s="510" t="s">
        <v>278</v>
      </c>
      <c r="D11" s="323" t="s">
        <v>35</v>
      </c>
      <c r="E11" s="510">
        <v>1</v>
      </c>
      <c r="F11" s="510">
        <v>0</v>
      </c>
      <c r="G11" s="510">
        <v>0</v>
      </c>
      <c r="H11" s="510">
        <v>0</v>
      </c>
      <c r="I11" s="511">
        <v>0.67</v>
      </c>
      <c r="J11" s="510">
        <v>8</v>
      </c>
      <c r="K11" s="510">
        <v>8</v>
      </c>
      <c r="L11" s="511">
        <v>72</v>
      </c>
      <c r="M11" s="510">
        <v>1</v>
      </c>
      <c r="N11" s="510">
        <v>2</v>
      </c>
      <c r="O11" s="510">
        <v>7</v>
      </c>
      <c r="P11" s="510">
        <v>0</v>
      </c>
      <c r="Q11" s="511">
        <v>0.14000000000000001</v>
      </c>
      <c r="R11" s="510">
        <v>1</v>
      </c>
      <c r="S11" s="510">
        <v>0</v>
      </c>
      <c r="T11" s="512">
        <v>13.5</v>
      </c>
      <c r="U11" s="512">
        <v>0.90900000000000003</v>
      </c>
      <c r="V11" s="512">
        <v>0.66700000000000004</v>
      </c>
      <c r="W11" s="373"/>
      <c r="X11" s="323"/>
    </row>
    <row r="12" spans="2:24" s="114" customFormat="1" ht="21" customHeight="1" thickTop="1" x14ac:dyDescent="0.3">
      <c r="B12" s="396"/>
      <c r="C12" s="396"/>
      <c r="D12" s="396" t="s">
        <v>223</v>
      </c>
      <c r="E12" s="518">
        <v>5</v>
      </c>
      <c r="F12" s="518">
        <v>1</v>
      </c>
      <c r="G12" s="518">
        <v>4</v>
      </c>
      <c r="H12" s="518">
        <v>0</v>
      </c>
      <c r="I12" s="519">
        <v>28</v>
      </c>
      <c r="J12" s="518">
        <v>97</v>
      </c>
      <c r="K12" s="518">
        <v>54</v>
      </c>
      <c r="L12" s="519">
        <v>15.428571428571429</v>
      </c>
      <c r="M12" s="518">
        <v>19</v>
      </c>
      <c r="N12" s="518">
        <v>68</v>
      </c>
      <c r="O12" s="518">
        <v>42</v>
      </c>
      <c r="P12" s="518">
        <v>0</v>
      </c>
      <c r="Q12" s="519">
        <v>0.45238095238095238</v>
      </c>
      <c r="R12" s="518">
        <v>8</v>
      </c>
      <c r="S12" s="518">
        <v>3</v>
      </c>
      <c r="T12" s="520">
        <v>3.9285714285714284</v>
      </c>
      <c r="U12" s="520">
        <v>0.52914798206278024</v>
      </c>
      <c r="V12" s="520">
        <v>0.39534883720930231</v>
      </c>
      <c r="W12" s="264"/>
      <c r="X12" s="264"/>
    </row>
    <row r="13" spans="2:24" x14ac:dyDescent="0.25">
      <c r="B13" s="151"/>
      <c r="C13" s="4"/>
      <c r="D13" s="10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2:24" ht="28.5" x14ac:dyDescent="0.25">
      <c r="B14" s="445" t="s">
        <v>8</v>
      </c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</row>
    <row r="15" spans="2:24" x14ac:dyDescent="0.25">
      <c r="B15" s="151"/>
      <c r="C15" s="4"/>
      <c r="D15" s="10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2:24" x14ac:dyDescent="0.25">
      <c r="B16" s="156" t="s">
        <v>133</v>
      </c>
      <c r="C16" s="122" t="s">
        <v>19</v>
      </c>
      <c r="D16" s="122" t="s">
        <v>134</v>
      </c>
      <c r="E16" s="123" t="s">
        <v>3</v>
      </c>
      <c r="F16" s="124" t="s">
        <v>0</v>
      </c>
      <c r="G16" s="123" t="s">
        <v>1</v>
      </c>
      <c r="H16" s="125" t="s">
        <v>180</v>
      </c>
      <c r="I16" s="124" t="s">
        <v>181</v>
      </c>
      <c r="J16" s="124" t="s">
        <v>139</v>
      </c>
      <c r="K16" s="124" t="s">
        <v>182</v>
      </c>
      <c r="L16" s="124" t="s">
        <v>183</v>
      </c>
      <c r="M16" s="124" t="s">
        <v>184</v>
      </c>
      <c r="N16" s="123" t="s">
        <v>140</v>
      </c>
      <c r="O16" s="123" t="s">
        <v>15</v>
      </c>
      <c r="P16" s="123" t="s">
        <v>185</v>
      </c>
      <c r="Q16" s="123" t="s">
        <v>186</v>
      </c>
      <c r="R16" s="123" t="s">
        <v>187</v>
      </c>
      <c r="S16" s="124" t="s">
        <v>144</v>
      </c>
      <c r="T16" s="123" t="s">
        <v>188</v>
      </c>
      <c r="U16" s="123" t="s">
        <v>152</v>
      </c>
      <c r="V16" s="126" t="s">
        <v>189</v>
      </c>
    </row>
    <row r="17" spans="2:24" x14ac:dyDescent="0.25">
      <c r="B17" s="156" t="s">
        <v>133</v>
      </c>
      <c r="C17" s="122" t="s">
        <v>19</v>
      </c>
      <c r="D17" s="122" t="s">
        <v>134</v>
      </c>
      <c r="E17" s="161" t="s">
        <v>156</v>
      </c>
      <c r="F17" s="161" t="s">
        <v>190</v>
      </c>
      <c r="G17" s="161" t="s">
        <v>191</v>
      </c>
      <c r="H17" s="161" t="s">
        <v>192</v>
      </c>
      <c r="I17" s="161" t="s">
        <v>193</v>
      </c>
      <c r="J17" s="161" t="s">
        <v>194</v>
      </c>
      <c r="K17" s="161" t="s">
        <v>195</v>
      </c>
      <c r="L17" s="161" t="s">
        <v>196</v>
      </c>
      <c r="M17" s="161" t="s">
        <v>197</v>
      </c>
      <c r="N17" s="161" t="s">
        <v>198</v>
      </c>
      <c r="O17" s="161" t="s">
        <v>167</v>
      </c>
      <c r="P17" s="161" t="s">
        <v>199</v>
      </c>
      <c r="Q17" s="161" t="s">
        <v>200</v>
      </c>
      <c r="R17" s="161" t="s">
        <v>201</v>
      </c>
      <c r="S17" s="161" t="s">
        <v>164</v>
      </c>
      <c r="T17" s="161" t="s">
        <v>202</v>
      </c>
      <c r="U17" s="161" t="s">
        <v>203</v>
      </c>
      <c r="V17" s="161" t="s">
        <v>204</v>
      </c>
    </row>
    <row r="18" spans="2:24" ht="21" customHeight="1" x14ac:dyDescent="0.3">
      <c r="B18" s="501">
        <v>24</v>
      </c>
      <c r="C18" s="502" t="s">
        <v>316</v>
      </c>
      <c r="D18" s="323" t="s">
        <v>355</v>
      </c>
      <c r="E18" s="501">
        <v>3</v>
      </c>
      <c r="F18" s="501">
        <v>1</v>
      </c>
      <c r="G18" s="501">
        <v>0</v>
      </c>
      <c r="H18" s="501">
        <v>0</v>
      </c>
      <c r="I18" s="503">
        <v>10.67</v>
      </c>
      <c r="J18" s="501">
        <v>10</v>
      </c>
      <c r="K18" s="501">
        <v>3</v>
      </c>
      <c r="L18" s="503">
        <v>2.5299999999999998</v>
      </c>
      <c r="M18" s="501">
        <v>13</v>
      </c>
      <c r="N18" s="501">
        <v>15</v>
      </c>
      <c r="O18" s="501">
        <v>2</v>
      </c>
      <c r="P18" s="501">
        <v>0</v>
      </c>
      <c r="Q18" s="503">
        <v>6.5</v>
      </c>
      <c r="R18" s="501">
        <v>1</v>
      </c>
      <c r="S18" s="501">
        <v>0</v>
      </c>
      <c r="T18" s="504">
        <v>1.5940000000000001</v>
      </c>
      <c r="U18" s="504">
        <v>0.35299999999999998</v>
      </c>
      <c r="V18" s="504">
        <v>0.313</v>
      </c>
      <c r="W18" s="262"/>
      <c r="X18" s="261"/>
    </row>
    <row r="19" spans="2:24" s="370" customFormat="1" ht="21" customHeight="1" x14ac:dyDescent="0.3">
      <c r="B19" s="501">
        <v>61</v>
      </c>
      <c r="C19" s="502" t="s">
        <v>317</v>
      </c>
      <c r="D19" s="323" t="s">
        <v>45</v>
      </c>
      <c r="E19" s="501">
        <v>2</v>
      </c>
      <c r="F19" s="501">
        <v>1</v>
      </c>
      <c r="G19" s="501">
        <v>0</v>
      </c>
      <c r="H19" s="501">
        <v>0</v>
      </c>
      <c r="I19" s="503">
        <v>6.33</v>
      </c>
      <c r="J19" s="501">
        <v>7</v>
      </c>
      <c r="K19" s="501">
        <v>2</v>
      </c>
      <c r="L19" s="503">
        <v>2.84</v>
      </c>
      <c r="M19" s="501">
        <v>3</v>
      </c>
      <c r="N19" s="501">
        <v>9</v>
      </c>
      <c r="O19" s="501">
        <v>0</v>
      </c>
      <c r="P19" s="501">
        <v>0</v>
      </c>
      <c r="Q19" s="503">
        <v>0</v>
      </c>
      <c r="R19" s="501">
        <v>2</v>
      </c>
      <c r="S19" s="501">
        <v>0</v>
      </c>
      <c r="T19" s="504">
        <v>1.421</v>
      </c>
      <c r="U19" s="504">
        <v>0.36699999999999999</v>
      </c>
      <c r="V19" s="504">
        <v>0.32100000000000001</v>
      </c>
      <c r="W19" s="373"/>
      <c r="X19" s="372"/>
    </row>
    <row r="20" spans="2:24" s="370" customFormat="1" ht="21" customHeight="1" x14ac:dyDescent="0.3">
      <c r="B20" s="501">
        <v>89</v>
      </c>
      <c r="C20" s="502" t="s">
        <v>318</v>
      </c>
      <c r="D20" s="323" t="s">
        <v>43</v>
      </c>
      <c r="E20" s="501">
        <v>3</v>
      </c>
      <c r="F20" s="501">
        <v>1</v>
      </c>
      <c r="G20" s="501">
        <v>0</v>
      </c>
      <c r="H20" s="501">
        <v>0</v>
      </c>
      <c r="I20" s="503">
        <v>2.67</v>
      </c>
      <c r="J20" s="501">
        <v>1</v>
      </c>
      <c r="K20" s="501">
        <v>1</v>
      </c>
      <c r="L20" s="503">
        <v>3.38</v>
      </c>
      <c r="M20" s="501">
        <v>6</v>
      </c>
      <c r="N20" s="501">
        <v>1</v>
      </c>
      <c r="O20" s="501">
        <v>2</v>
      </c>
      <c r="P20" s="501">
        <v>0</v>
      </c>
      <c r="Q20" s="503">
        <v>3</v>
      </c>
      <c r="R20" s="501">
        <v>0</v>
      </c>
      <c r="S20" s="501">
        <v>0</v>
      </c>
      <c r="T20" s="504">
        <v>1.125</v>
      </c>
      <c r="U20" s="504">
        <v>0.27300000000000002</v>
      </c>
      <c r="V20" s="504">
        <v>0.111</v>
      </c>
      <c r="W20" s="373"/>
      <c r="X20" s="372"/>
    </row>
    <row r="21" spans="2:24" s="43" customFormat="1" ht="21" customHeight="1" x14ac:dyDescent="0.3">
      <c r="B21" s="501">
        <v>11</v>
      </c>
      <c r="C21" s="502" t="s">
        <v>319</v>
      </c>
      <c r="D21" s="323" t="s">
        <v>356</v>
      </c>
      <c r="E21" s="501">
        <v>1</v>
      </c>
      <c r="F21" s="501">
        <v>0</v>
      </c>
      <c r="G21" s="501">
        <v>0</v>
      </c>
      <c r="H21" s="501">
        <v>0</v>
      </c>
      <c r="I21" s="503">
        <v>2</v>
      </c>
      <c r="J21" s="501">
        <v>1</v>
      </c>
      <c r="K21" s="501">
        <v>1</v>
      </c>
      <c r="L21" s="503">
        <v>4.5</v>
      </c>
      <c r="M21" s="501">
        <v>1</v>
      </c>
      <c r="N21" s="501">
        <v>1</v>
      </c>
      <c r="O21" s="501">
        <v>1</v>
      </c>
      <c r="P21" s="501">
        <v>0</v>
      </c>
      <c r="Q21" s="503">
        <v>1</v>
      </c>
      <c r="R21" s="501">
        <v>0</v>
      </c>
      <c r="S21" s="501">
        <v>0</v>
      </c>
      <c r="T21" s="504">
        <v>1</v>
      </c>
      <c r="U21" s="504">
        <v>0.25</v>
      </c>
      <c r="V21" s="504">
        <v>0.14299999999999999</v>
      </c>
      <c r="W21" s="262"/>
      <c r="X21" s="261"/>
    </row>
    <row r="22" spans="2:24" s="43" customFormat="1" ht="21" customHeight="1" x14ac:dyDescent="0.3">
      <c r="B22" s="501">
        <v>45</v>
      </c>
      <c r="C22" s="502" t="s">
        <v>320</v>
      </c>
      <c r="D22" s="323" t="s">
        <v>357</v>
      </c>
      <c r="E22" s="501">
        <v>5</v>
      </c>
      <c r="F22" s="501">
        <v>1</v>
      </c>
      <c r="G22" s="501">
        <v>0</v>
      </c>
      <c r="H22" s="501">
        <v>0</v>
      </c>
      <c r="I22" s="503">
        <v>10.67</v>
      </c>
      <c r="J22" s="501">
        <v>11</v>
      </c>
      <c r="K22" s="501">
        <v>6</v>
      </c>
      <c r="L22" s="503">
        <v>5.0599999999999996</v>
      </c>
      <c r="M22" s="501">
        <v>11</v>
      </c>
      <c r="N22" s="501">
        <v>12</v>
      </c>
      <c r="O22" s="501">
        <v>4</v>
      </c>
      <c r="P22" s="501">
        <v>0</v>
      </c>
      <c r="Q22" s="503">
        <v>2.75</v>
      </c>
      <c r="R22" s="501">
        <v>2</v>
      </c>
      <c r="S22" s="501">
        <v>1</v>
      </c>
      <c r="T22" s="504">
        <v>1.5</v>
      </c>
      <c r="U22" s="504">
        <v>0.36</v>
      </c>
      <c r="V22" s="504">
        <v>0.28599999999999998</v>
      </c>
      <c r="W22" s="262"/>
      <c r="X22" s="261"/>
    </row>
    <row r="23" spans="2:24" ht="21" customHeight="1" x14ac:dyDescent="0.3">
      <c r="B23" s="501">
        <v>7</v>
      </c>
      <c r="C23" s="502" t="s">
        <v>321</v>
      </c>
      <c r="D23" s="323" t="s">
        <v>39</v>
      </c>
      <c r="E23" s="501">
        <v>3</v>
      </c>
      <c r="F23" s="501">
        <v>0</v>
      </c>
      <c r="G23" s="501">
        <v>0</v>
      </c>
      <c r="H23" s="501">
        <v>0</v>
      </c>
      <c r="I23" s="503">
        <v>3</v>
      </c>
      <c r="J23" s="501">
        <v>3</v>
      </c>
      <c r="K23" s="501">
        <v>2</v>
      </c>
      <c r="L23" s="503">
        <v>6</v>
      </c>
      <c r="M23" s="501">
        <v>3</v>
      </c>
      <c r="N23" s="501">
        <v>3</v>
      </c>
      <c r="O23" s="501">
        <v>2</v>
      </c>
      <c r="P23" s="501">
        <v>0</v>
      </c>
      <c r="Q23" s="503">
        <v>1.5</v>
      </c>
      <c r="R23" s="501">
        <v>0</v>
      </c>
      <c r="S23" s="501">
        <v>0</v>
      </c>
      <c r="T23" s="504">
        <v>1.667</v>
      </c>
      <c r="U23" s="504">
        <v>0.35699999999999998</v>
      </c>
      <c r="V23" s="504">
        <v>0.25</v>
      </c>
      <c r="W23" s="262"/>
      <c r="X23" s="261"/>
    </row>
    <row r="24" spans="2:24" s="43" customFormat="1" ht="21" customHeight="1" thickBot="1" x14ac:dyDescent="0.35">
      <c r="B24" s="501">
        <v>49</v>
      </c>
      <c r="C24" s="502" t="s">
        <v>322</v>
      </c>
      <c r="D24" s="323" t="s">
        <v>227</v>
      </c>
      <c r="E24" s="501">
        <v>5</v>
      </c>
      <c r="F24" s="501">
        <v>1</v>
      </c>
      <c r="G24" s="501">
        <v>0</v>
      </c>
      <c r="H24" s="501">
        <v>0</v>
      </c>
      <c r="I24" s="503">
        <v>8.67</v>
      </c>
      <c r="J24" s="501">
        <v>10</v>
      </c>
      <c r="K24" s="501">
        <v>10</v>
      </c>
      <c r="L24" s="503">
        <v>10.38</v>
      </c>
      <c r="M24" s="501">
        <v>9</v>
      </c>
      <c r="N24" s="501">
        <v>9</v>
      </c>
      <c r="O24" s="501">
        <v>10</v>
      </c>
      <c r="P24" s="501">
        <v>1</v>
      </c>
      <c r="Q24" s="503">
        <v>0.9</v>
      </c>
      <c r="R24" s="501">
        <v>1</v>
      </c>
      <c r="S24" s="501">
        <v>1</v>
      </c>
      <c r="T24" s="504">
        <v>2.1920000000000002</v>
      </c>
      <c r="U24" s="504">
        <v>0.44400000000000001</v>
      </c>
      <c r="V24" s="504">
        <v>0.26500000000000001</v>
      </c>
      <c r="W24" s="262"/>
      <c r="X24" s="261"/>
    </row>
    <row r="25" spans="2:24" ht="21" customHeight="1" thickTop="1" x14ac:dyDescent="0.3">
      <c r="B25" s="396"/>
      <c r="C25" s="396"/>
      <c r="D25" s="396" t="s">
        <v>223</v>
      </c>
      <c r="E25" s="507">
        <v>5</v>
      </c>
      <c r="F25" s="507">
        <v>5</v>
      </c>
      <c r="G25" s="507">
        <v>0</v>
      </c>
      <c r="H25" s="507">
        <v>0</v>
      </c>
      <c r="I25" s="508">
        <v>44</v>
      </c>
      <c r="J25" s="507">
        <v>43</v>
      </c>
      <c r="K25" s="507">
        <v>25</v>
      </c>
      <c r="L25" s="508">
        <v>5.1136363636363633</v>
      </c>
      <c r="M25" s="507">
        <v>46</v>
      </c>
      <c r="N25" s="507">
        <v>50</v>
      </c>
      <c r="O25" s="507">
        <v>21</v>
      </c>
      <c r="P25" s="507">
        <v>1</v>
      </c>
      <c r="Q25" s="508">
        <v>2.1904761904761907</v>
      </c>
      <c r="R25" s="507">
        <v>6</v>
      </c>
      <c r="S25" s="507">
        <v>2</v>
      </c>
      <c r="T25" s="509">
        <v>1.6136363636363635</v>
      </c>
      <c r="U25" s="509">
        <v>0.36842105263157893</v>
      </c>
      <c r="V25" s="509">
        <v>0.27777777777777779</v>
      </c>
      <c r="W25" s="262"/>
      <c r="X25" s="261"/>
    </row>
    <row r="26" spans="2:24" s="43" customFormat="1" ht="21" customHeight="1" x14ac:dyDescent="0.25">
      <c r="B26" s="324"/>
      <c r="C26" s="324"/>
      <c r="D26" s="323"/>
      <c r="E26" s="324"/>
      <c r="F26" s="324"/>
      <c r="G26" s="324"/>
      <c r="H26" s="324"/>
      <c r="I26" s="325"/>
      <c r="J26" s="324"/>
      <c r="K26" s="324"/>
      <c r="L26" s="325"/>
      <c r="M26" s="324"/>
      <c r="N26" s="324"/>
      <c r="O26" s="324"/>
      <c r="P26" s="324"/>
      <c r="Q26" s="325"/>
      <c r="R26" s="324"/>
      <c r="S26" s="324"/>
      <c r="T26" s="326"/>
      <c r="U26" s="326"/>
      <c r="V26" s="326"/>
      <c r="W26" s="262"/>
      <c r="X26" s="261"/>
    </row>
    <row r="27" spans="2:24" x14ac:dyDescent="0.25">
      <c r="B27" s="151"/>
      <c r="C27" s="4"/>
      <c r="D27" s="10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2:24" ht="28.5" x14ac:dyDescent="0.25">
      <c r="B28" s="445" t="s">
        <v>6</v>
      </c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</row>
    <row r="29" spans="2:24" x14ac:dyDescent="0.25">
      <c r="B29" s="151"/>
      <c r="C29" s="4"/>
      <c r="D29" s="10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2:24" ht="18.75" x14ac:dyDescent="0.25">
      <c r="B30" s="156" t="s">
        <v>133</v>
      </c>
      <c r="C30" s="116" t="s">
        <v>19</v>
      </c>
      <c r="D30" s="160" t="s">
        <v>134</v>
      </c>
      <c r="E30" s="117" t="s">
        <v>3</v>
      </c>
      <c r="F30" s="118" t="s">
        <v>0</v>
      </c>
      <c r="G30" s="117" t="s">
        <v>1</v>
      </c>
      <c r="H30" s="119" t="s">
        <v>180</v>
      </c>
      <c r="I30" s="118" t="s">
        <v>181</v>
      </c>
      <c r="J30" s="118" t="s">
        <v>139</v>
      </c>
      <c r="K30" s="118" t="s">
        <v>182</v>
      </c>
      <c r="L30" s="118" t="s">
        <v>183</v>
      </c>
      <c r="M30" s="118" t="s">
        <v>184</v>
      </c>
      <c r="N30" s="117" t="s">
        <v>140</v>
      </c>
      <c r="O30" s="117" t="s">
        <v>15</v>
      </c>
      <c r="P30" s="117" t="s">
        <v>185</v>
      </c>
      <c r="Q30" s="117" t="s">
        <v>186</v>
      </c>
      <c r="R30" s="117" t="s">
        <v>187</v>
      </c>
      <c r="S30" s="118" t="s">
        <v>144</v>
      </c>
      <c r="T30" s="117" t="s">
        <v>188</v>
      </c>
      <c r="U30" s="117" t="s">
        <v>152</v>
      </c>
      <c r="V30" s="120" t="s">
        <v>189</v>
      </c>
    </row>
    <row r="31" spans="2:24" x14ac:dyDescent="0.25">
      <c r="B31" s="156" t="s">
        <v>133</v>
      </c>
      <c r="C31" s="122" t="s">
        <v>19</v>
      </c>
      <c r="D31" s="160" t="s">
        <v>134</v>
      </c>
      <c r="E31" s="161" t="s">
        <v>156</v>
      </c>
      <c r="F31" s="161" t="s">
        <v>190</v>
      </c>
      <c r="G31" s="161" t="s">
        <v>191</v>
      </c>
      <c r="H31" s="161" t="s">
        <v>192</v>
      </c>
      <c r="I31" s="161" t="s">
        <v>193</v>
      </c>
      <c r="J31" s="161" t="s">
        <v>194</v>
      </c>
      <c r="K31" s="161" t="s">
        <v>195</v>
      </c>
      <c r="L31" s="161" t="s">
        <v>196</v>
      </c>
      <c r="M31" s="161" t="s">
        <v>197</v>
      </c>
      <c r="N31" s="161" t="s">
        <v>198</v>
      </c>
      <c r="O31" s="161" t="s">
        <v>167</v>
      </c>
      <c r="P31" s="161" t="s">
        <v>199</v>
      </c>
      <c r="Q31" s="161" t="s">
        <v>200</v>
      </c>
      <c r="R31" s="161" t="s">
        <v>201</v>
      </c>
      <c r="S31" s="161" t="s">
        <v>164</v>
      </c>
      <c r="T31" s="161" t="s">
        <v>202</v>
      </c>
      <c r="U31" s="161" t="s">
        <v>203</v>
      </c>
      <c r="V31" s="161" t="s">
        <v>204</v>
      </c>
    </row>
    <row r="32" spans="2:24" ht="21" customHeight="1" x14ac:dyDescent="0.25">
      <c r="B32" s="327">
        <v>18</v>
      </c>
      <c r="C32" s="327" t="s">
        <v>329</v>
      </c>
      <c r="D32" s="323" t="s">
        <v>352</v>
      </c>
      <c r="E32" s="327">
        <v>2</v>
      </c>
      <c r="F32" s="327">
        <v>0</v>
      </c>
      <c r="G32" s="327">
        <v>0</v>
      </c>
      <c r="H32" s="327">
        <v>0</v>
      </c>
      <c r="I32" s="332">
        <v>4</v>
      </c>
      <c r="J32" s="327">
        <v>9</v>
      </c>
      <c r="K32" s="327">
        <v>1</v>
      </c>
      <c r="L32" s="332">
        <v>2.25</v>
      </c>
      <c r="M32" s="327">
        <v>4</v>
      </c>
      <c r="N32" s="327">
        <v>4</v>
      </c>
      <c r="O32" s="327">
        <v>7</v>
      </c>
      <c r="P32" s="327">
        <v>0</v>
      </c>
      <c r="Q32" s="332">
        <v>0.56999999999999995</v>
      </c>
      <c r="R32" s="327">
        <v>1</v>
      </c>
      <c r="S32" s="327">
        <v>0</v>
      </c>
      <c r="T32" s="329">
        <v>2.75</v>
      </c>
      <c r="U32" s="329">
        <v>0.46200000000000002</v>
      </c>
      <c r="V32" s="329">
        <v>0.222</v>
      </c>
      <c r="W32" s="264"/>
      <c r="X32" s="261"/>
    </row>
    <row r="33" spans="2:24" s="370" customFormat="1" ht="21" customHeight="1" x14ac:dyDescent="0.25">
      <c r="B33" s="327">
        <v>21</v>
      </c>
      <c r="C33" s="327" t="s">
        <v>330</v>
      </c>
      <c r="D33" s="323" t="s">
        <v>66</v>
      </c>
      <c r="E33" s="327">
        <v>6</v>
      </c>
      <c r="F33" s="327">
        <v>1</v>
      </c>
      <c r="G33" s="327">
        <v>1</v>
      </c>
      <c r="H33" s="327">
        <v>0</v>
      </c>
      <c r="I33" s="332">
        <v>15.33</v>
      </c>
      <c r="J33" s="327">
        <v>16</v>
      </c>
      <c r="K33" s="327">
        <v>9</v>
      </c>
      <c r="L33" s="332">
        <v>5.28</v>
      </c>
      <c r="M33" s="327">
        <v>9</v>
      </c>
      <c r="N33" s="327">
        <v>15</v>
      </c>
      <c r="O33" s="327">
        <v>14</v>
      </c>
      <c r="P33" s="327">
        <v>0</v>
      </c>
      <c r="Q33" s="332">
        <v>0.64</v>
      </c>
      <c r="R33" s="327">
        <v>1</v>
      </c>
      <c r="S33" s="327">
        <v>0</v>
      </c>
      <c r="T33" s="329">
        <v>1.891</v>
      </c>
      <c r="U33" s="329">
        <v>0.36599999999999999</v>
      </c>
      <c r="V33" s="329">
        <v>0.224</v>
      </c>
      <c r="W33" s="264"/>
      <c r="X33" s="372"/>
    </row>
    <row r="34" spans="2:24" s="370" customFormat="1" ht="21" customHeight="1" x14ac:dyDescent="0.25">
      <c r="B34" s="327">
        <v>71</v>
      </c>
      <c r="C34" s="327" t="s">
        <v>331</v>
      </c>
      <c r="D34" s="323" t="s">
        <v>71</v>
      </c>
      <c r="E34" s="327">
        <v>1</v>
      </c>
      <c r="F34" s="327">
        <v>0</v>
      </c>
      <c r="G34" s="327">
        <v>0</v>
      </c>
      <c r="H34" s="327">
        <v>0</v>
      </c>
      <c r="I34" s="332">
        <v>3</v>
      </c>
      <c r="J34" s="327">
        <v>6</v>
      </c>
      <c r="K34" s="327">
        <v>2</v>
      </c>
      <c r="L34" s="332">
        <v>6</v>
      </c>
      <c r="M34" s="327">
        <v>4</v>
      </c>
      <c r="N34" s="327">
        <v>2</v>
      </c>
      <c r="O34" s="327">
        <v>1</v>
      </c>
      <c r="P34" s="327">
        <v>0</v>
      </c>
      <c r="Q34" s="332">
        <v>4</v>
      </c>
      <c r="R34" s="327">
        <v>2</v>
      </c>
      <c r="S34" s="327">
        <v>0</v>
      </c>
      <c r="T34" s="329">
        <v>1</v>
      </c>
      <c r="U34" s="329">
        <v>0.313</v>
      </c>
      <c r="V34" s="329">
        <v>0.16700000000000001</v>
      </c>
      <c r="W34" s="264"/>
      <c r="X34" s="372"/>
    </row>
    <row r="35" spans="2:24" s="370" customFormat="1" ht="21" customHeight="1" x14ac:dyDescent="0.25">
      <c r="B35" s="327">
        <v>17</v>
      </c>
      <c r="C35" s="327" t="s">
        <v>332</v>
      </c>
      <c r="D35" s="323" t="s">
        <v>72</v>
      </c>
      <c r="E35" s="327">
        <v>3</v>
      </c>
      <c r="F35" s="327">
        <v>0</v>
      </c>
      <c r="G35" s="327">
        <v>1</v>
      </c>
      <c r="H35" s="327">
        <v>0</v>
      </c>
      <c r="I35" s="332">
        <v>6.67</v>
      </c>
      <c r="J35" s="327">
        <v>8</v>
      </c>
      <c r="K35" s="327">
        <v>6</v>
      </c>
      <c r="L35" s="332">
        <v>8.1</v>
      </c>
      <c r="M35" s="327">
        <v>1</v>
      </c>
      <c r="N35" s="327">
        <v>14</v>
      </c>
      <c r="O35" s="327">
        <v>1</v>
      </c>
      <c r="P35" s="327">
        <v>0</v>
      </c>
      <c r="Q35" s="332">
        <v>1</v>
      </c>
      <c r="R35" s="327">
        <v>0</v>
      </c>
      <c r="S35" s="327">
        <v>0</v>
      </c>
      <c r="T35" s="329">
        <v>2.25</v>
      </c>
      <c r="U35" s="329">
        <v>0.42899999999999999</v>
      </c>
      <c r="V35" s="329">
        <v>0.42399999999999999</v>
      </c>
      <c r="W35" s="264"/>
      <c r="X35" s="372"/>
    </row>
    <row r="36" spans="2:24" s="370" customFormat="1" ht="21" customHeight="1" x14ac:dyDescent="0.25">
      <c r="B36" s="327">
        <v>90</v>
      </c>
      <c r="C36" s="327" t="s">
        <v>333</v>
      </c>
      <c r="D36" s="323" t="s">
        <v>353</v>
      </c>
      <c r="E36" s="327">
        <v>1</v>
      </c>
      <c r="F36" s="327">
        <v>1</v>
      </c>
      <c r="G36" s="327">
        <v>0</v>
      </c>
      <c r="H36" s="327">
        <v>0</v>
      </c>
      <c r="I36" s="332">
        <v>2.33</v>
      </c>
      <c r="J36" s="327">
        <v>4</v>
      </c>
      <c r="K36" s="327">
        <v>4</v>
      </c>
      <c r="L36" s="332">
        <v>15.43</v>
      </c>
      <c r="M36" s="327">
        <v>5</v>
      </c>
      <c r="N36" s="327">
        <v>0</v>
      </c>
      <c r="O36" s="327">
        <v>6</v>
      </c>
      <c r="P36" s="327">
        <v>0</v>
      </c>
      <c r="Q36" s="332">
        <v>0.83</v>
      </c>
      <c r="R36" s="327">
        <v>0</v>
      </c>
      <c r="S36" s="327">
        <v>0</v>
      </c>
      <c r="T36" s="329">
        <v>2.5710000000000002</v>
      </c>
      <c r="U36" s="329">
        <v>0.46200000000000002</v>
      </c>
      <c r="V36" s="329">
        <v>0</v>
      </c>
      <c r="W36" s="264"/>
      <c r="X36" s="372"/>
    </row>
    <row r="37" spans="2:24" s="370" customFormat="1" ht="21" customHeight="1" x14ac:dyDescent="0.25">
      <c r="B37" s="327">
        <v>44</v>
      </c>
      <c r="C37" s="327" t="s">
        <v>334</v>
      </c>
      <c r="D37" s="323" t="s">
        <v>74</v>
      </c>
      <c r="E37" s="327">
        <v>5</v>
      </c>
      <c r="F37" s="327">
        <v>0</v>
      </c>
      <c r="G37" s="327">
        <v>1</v>
      </c>
      <c r="H37" s="327">
        <v>0</v>
      </c>
      <c r="I37" s="332">
        <v>10.33</v>
      </c>
      <c r="J37" s="327">
        <v>27</v>
      </c>
      <c r="K37" s="327">
        <v>19</v>
      </c>
      <c r="L37" s="332">
        <v>16.55</v>
      </c>
      <c r="M37" s="327">
        <v>6</v>
      </c>
      <c r="N37" s="327">
        <v>25</v>
      </c>
      <c r="O37" s="327">
        <v>10</v>
      </c>
      <c r="P37" s="327">
        <v>0</v>
      </c>
      <c r="Q37" s="332">
        <v>0.6</v>
      </c>
      <c r="R37" s="327">
        <v>3</v>
      </c>
      <c r="S37" s="327">
        <v>3</v>
      </c>
      <c r="T37" s="329">
        <v>3.387</v>
      </c>
      <c r="U37" s="329">
        <v>0.52800000000000002</v>
      </c>
      <c r="V37" s="329">
        <v>0.42399999999999999</v>
      </c>
      <c r="W37" s="264"/>
      <c r="X37" s="372"/>
    </row>
    <row r="38" spans="2:24" s="43" customFormat="1" ht="21" customHeight="1" thickBot="1" x14ac:dyDescent="0.3">
      <c r="B38" s="327">
        <v>45</v>
      </c>
      <c r="C38" s="327" t="s">
        <v>335</v>
      </c>
      <c r="D38" s="323" t="s">
        <v>354</v>
      </c>
      <c r="E38" s="327">
        <v>1</v>
      </c>
      <c r="F38" s="327">
        <v>0</v>
      </c>
      <c r="G38" s="327">
        <v>0</v>
      </c>
      <c r="H38" s="327">
        <v>0</v>
      </c>
      <c r="I38" s="332">
        <v>1.33</v>
      </c>
      <c r="J38" s="327">
        <v>5</v>
      </c>
      <c r="K38" s="327">
        <v>3</v>
      </c>
      <c r="L38" s="332">
        <v>20.25</v>
      </c>
      <c r="M38" s="327">
        <v>0</v>
      </c>
      <c r="N38" s="327">
        <v>2</v>
      </c>
      <c r="O38" s="327">
        <v>4</v>
      </c>
      <c r="P38" s="327">
        <v>0</v>
      </c>
      <c r="Q38" s="332">
        <v>0</v>
      </c>
      <c r="R38" s="327">
        <v>0</v>
      </c>
      <c r="S38" s="327">
        <v>0</v>
      </c>
      <c r="T38" s="329">
        <v>4.5</v>
      </c>
      <c r="U38" s="329">
        <v>0.6</v>
      </c>
      <c r="V38" s="329">
        <v>0.33300000000000002</v>
      </c>
      <c r="W38" s="264"/>
      <c r="X38" s="261"/>
    </row>
    <row r="39" spans="2:24" ht="21" customHeight="1" thickTop="1" x14ac:dyDescent="0.25">
      <c r="B39" s="396"/>
      <c r="C39" s="396"/>
      <c r="D39" s="396" t="s">
        <v>223</v>
      </c>
      <c r="E39" s="396">
        <v>6</v>
      </c>
      <c r="F39" s="396">
        <v>2</v>
      </c>
      <c r="G39" s="396">
        <v>3</v>
      </c>
      <c r="H39" s="396">
        <v>0</v>
      </c>
      <c r="I39" s="505">
        <v>43</v>
      </c>
      <c r="J39" s="396">
        <v>75</v>
      </c>
      <c r="K39" s="396">
        <v>44</v>
      </c>
      <c r="L39" s="505">
        <v>9.2093023255813957</v>
      </c>
      <c r="M39" s="396">
        <v>29</v>
      </c>
      <c r="N39" s="396">
        <v>62</v>
      </c>
      <c r="O39" s="396">
        <v>43</v>
      </c>
      <c r="P39" s="396">
        <v>0</v>
      </c>
      <c r="Q39" s="505">
        <v>0.67441860465116277</v>
      </c>
      <c r="R39" s="396">
        <v>7</v>
      </c>
      <c r="S39" s="396">
        <v>3</v>
      </c>
      <c r="T39" s="506">
        <v>2.441860465116279</v>
      </c>
      <c r="U39" s="506">
        <v>0.44094488188976377</v>
      </c>
      <c r="V39" s="506">
        <v>0.30693069306930693</v>
      </c>
      <c r="W39" s="264"/>
      <c r="X39" s="261"/>
    </row>
    <row r="40" spans="2:24" s="171" customFormat="1" ht="21" customHeight="1" x14ac:dyDescent="0.25">
      <c r="B40" s="338"/>
      <c r="C40" s="338"/>
      <c r="D40" s="338"/>
      <c r="E40" s="335"/>
      <c r="F40" s="335"/>
      <c r="G40" s="335"/>
      <c r="H40" s="335"/>
      <c r="I40" s="336"/>
      <c r="J40" s="335"/>
      <c r="K40" s="335"/>
      <c r="L40" s="336"/>
      <c r="M40" s="335"/>
      <c r="N40" s="335"/>
      <c r="O40" s="335"/>
      <c r="P40" s="335"/>
      <c r="Q40" s="336"/>
      <c r="R40" s="335"/>
      <c r="S40" s="335"/>
      <c r="T40" s="337"/>
      <c r="U40" s="337"/>
      <c r="V40" s="337"/>
      <c r="W40" s="265"/>
      <c r="X40" s="261"/>
    </row>
    <row r="41" spans="2:24" s="250" customFormat="1" ht="21" customHeight="1" x14ac:dyDescent="0.25">
      <c r="B41" s="338"/>
      <c r="C41" s="338"/>
      <c r="D41" s="338"/>
      <c r="E41" s="335"/>
      <c r="F41" s="335"/>
      <c r="G41" s="335"/>
      <c r="H41" s="335"/>
      <c r="I41" s="336"/>
      <c r="J41" s="335"/>
      <c r="K41" s="335"/>
      <c r="L41" s="336"/>
      <c r="M41" s="335"/>
      <c r="N41" s="335"/>
      <c r="O41" s="335"/>
      <c r="P41" s="335"/>
      <c r="Q41" s="336"/>
      <c r="R41" s="335"/>
      <c r="S41" s="335"/>
      <c r="T41" s="337"/>
      <c r="U41" s="337"/>
      <c r="V41" s="337"/>
      <c r="W41" s="264"/>
      <c r="X41" s="261"/>
    </row>
    <row r="42" spans="2:24" ht="28.5" x14ac:dyDescent="0.25">
      <c r="B42" s="445" t="s">
        <v>4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</row>
    <row r="43" spans="2:24" x14ac:dyDescent="0.25">
      <c r="B43" s="151"/>
      <c r="C43" s="4"/>
      <c r="D43" s="10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4" ht="18.75" x14ac:dyDescent="0.25">
      <c r="B44" s="156" t="s">
        <v>133</v>
      </c>
      <c r="C44" s="116" t="s">
        <v>19</v>
      </c>
      <c r="D44" s="116" t="s">
        <v>134</v>
      </c>
      <c r="E44" s="117" t="s">
        <v>3</v>
      </c>
      <c r="F44" s="118" t="s">
        <v>0</v>
      </c>
      <c r="G44" s="117" t="s">
        <v>1</v>
      </c>
      <c r="H44" s="119" t="s">
        <v>180</v>
      </c>
      <c r="I44" s="118" t="s">
        <v>181</v>
      </c>
      <c r="J44" s="118" t="s">
        <v>139</v>
      </c>
      <c r="K44" s="118" t="s">
        <v>182</v>
      </c>
      <c r="L44" s="118" t="s">
        <v>183</v>
      </c>
      <c r="M44" s="118" t="s">
        <v>184</v>
      </c>
      <c r="N44" s="117" t="s">
        <v>140</v>
      </c>
      <c r="O44" s="117" t="s">
        <v>15</v>
      </c>
      <c r="P44" s="117" t="s">
        <v>185</v>
      </c>
      <c r="Q44" s="117" t="s">
        <v>186</v>
      </c>
      <c r="R44" s="117" t="s">
        <v>187</v>
      </c>
      <c r="S44" s="118" t="s">
        <v>144</v>
      </c>
      <c r="T44" s="117" t="s">
        <v>188</v>
      </c>
      <c r="U44" s="117" t="s">
        <v>152</v>
      </c>
      <c r="V44" s="120" t="s">
        <v>189</v>
      </c>
    </row>
    <row r="45" spans="2:24" ht="18.75" x14ac:dyDescent="0.25">
      <c r="B45" s="156" t="s">
        <v>133</v>
      </c>
      <c r="C45" s="116" t="s">
        <v>19</v>
      </c>
      <c r="D45" s="116" t="s">
        <v>134</v>
      </c>
      <c r="E45" s="115" t="s">
        <v>156</v>
      </c>
      <c r="F45" s="115" t="s">
        <v>190</v>
      </c>
      <c r="G45" s="115" t="s">
        <v>191</v>
      </c>
      <c r="H45" s="115" t="s">
        <v>192</v>
      </c>
      <c r="I45" s="115" t="s">
        <v>193</v>
      </c>
      <c r="J45" s="115" t="s">
        <v>194</v>
      </c>
      <c r="K45" s="115" t="s">
        <v>195</v>
      </c>
      <c r="L45" s="115" t="s">
        <v>196</v>
      </c>
      <c r="M45" s="115" t="s">
        <v>197</v>
      </c>
      <c r="N45" s="115" t="s">
        <v>198</v>
      </c>
      <c r="O45" s="115" t="s">
        <v>167</v>
      </c>
      <c r="P45" s="115" t="s">
        <v>199</v>
      </c>
      <c r="Q45" s="115" t="s">
        <v>200</v>
      </c>
      <c r="R45" s="115" t="s">
        <v>201</v>
      </c>
      <c r="S45" s="115" t="s">
        <v>164</v>
      </c>
      <c r="T45" s="115" t="s">
        <v>202</v>
      </c>
      <c r="U45" s="115" t="s">
        <v>203</v>
      </c>
      <c r="V45" s="115" t="s">
        <v>204</v>
      </c>
    </row>
    <row r="46" spans="2:24" ht="21" customHeight="1" x14ac:dyDescent="0.25">
      <c r="B46" s="397">
        <v>31</v>
      </c>
      <c r="C46" s="397" t="s">
        <v>253</v>
      </c>
      <c r="D46" s="323" t="s">
        <v>260</v>
      </c>
      <c r="E46" s="397">
        <v>2</v>
      </c>
      <c r="F46" s="397">
        <v>0</v>
      </c>
      <c r="G46" s="397">
        <v>0</v>
      </c>
      <c r="H46" s="397">
        <v>0</v>
      </c>
      <c r="I46" s="401">
        <v>6.67</v>
      </c>
      <c r="J46" s="397">
        <v>4</v>
      </c>
      <c r="K46" s="397">
        <v>4</v>
      </c>
      <c r="L46" s="401">
        <v>5.4</v>
      </c>
      <c r="M46" s="397">
        <v>8</v>
      </c>
      <c r="N46" s="397">
        <v>8</v>
      </c>
      <c r="O46" s="397">
        <v>2</v>
      </c>
      <c r="P46" s="397">
        <v>0</v>
      </c>
      <c r="Q46" s="401">
        <v>4</v>
      </c>
      <c r="R46" s="397">
        <v>0</v>
      </c>
      <c r="S46" s="397">
        <v>0</v>
      </c>
      <c r="T46" s="398">
        <v>1.5</v>
      </c>
      <c r="U46" s="398">
        <v>0.33300000000000002</v>
      </c>
      <c r="V46" s="398">
        <v>0.28599999999999998</v>
      </c>
      <c r="W46" s="262"/>
      <c r="X46" s="261"/>
    </row>
    <row r="47" spans="2:24" s="370" customFormat="1" ht="21" customHeight="1" x14ac:dyDescent="0.25">
      <c r="B47" s="397">
        <v>47</v>
      </c>
      <c r="C47" s="397" t="s">
        <v>254</v>
      </c>
      <c r="D47" s="323" t="s">
        <v>95</v>
      </c>
      <c r="E47" s="397">
        <v>4</v>
      </c>
      <c r="F47" s="397">
        <v>0</v>
      </c>
      <c r="G47" s="397">
        <v>0</v>
      </c>
      <c r="H47" s="397">
        <v>0</v>
      </c>
      <c r="I47" s="401">
        <v>12.67</v>
      </c>
      <c r="J47" s="397">
        <v>30</v>
      </c>
      <c r="K47" s="397">
        <v>10</v>
      </c>
      <c r="L47" s="401">
        <v>7.11</v>
      </c>
      <c r="M47" s="397">
        <v>10</v>
      </c>
      <c r="N47" s="397">
        <v>20</v>
      </c>
      <c r="O47" s="397">
        <v>2</v>
      </c>
      <c r="P47" s="397">
        <v>0</v>
      </c>
      <c r="Q47" s="401">
        <v>5</v>
      </c>
      <c r="R47" s="397">
        <v>4</v>
      </c>
      <c r="S47" s="397">
        <v>0</v>
      </c>
      <c r="T47" s="398">
        <v>1.7370000000000001</v>
      </c>
      <c r="U47" s="398">
        <v>0.34200000000000003</v>
      </c>
      <c r="V47" s="398">
        <v>0.29399999999999998</v>
      </c>
      <c r="W47" s="373"/>
      <c r="X47" s="372"/>
    </row>
    <row r="48" spans="2:24" s="370" customFormat="1" ht="21" customHeight="1" x14ac:dyDescent="0.25">
      <c r="B48" s="397">
        <v>21</v>
      </c>
      <c r="C48" s="397" t="s">
        <v>255</v>
      </c>
      <c r="D48" s="323" t="s">
        <v>98</v>
      </c>
      <c r="E48" s="397">
        <v>4</v>
      </c>
      <c r="F48" s="397">
        <v>0</v>
      </c>
      <c r="G48" s="397">
        <v>2</v>
      </c>
      <c r="H48" s="397">
        <v>0</v>
      </c>
      <c r="I48" s="401">
        <v>10</v>
      </c>
      <c r="J48" s="397">
        <v>20</v>
      </c>
      <c r="K48" s="397">
        <v>12</v>
      </c>
      <c r="L48" s="401">
        <v>10.8</v>
      </c>
      <c r="M48" s="397">
        <v>4</v>
      </c>
      <c r="N48" s="397">
        <v>22</v>
      </c>
      <c r="O48" s="397">
        <v>4</v>
      </c>
      <c r="P48" s="397">
        <v>0</v>
      </c>
      <c r="Q48" s="401">
        <v>1</v>
      </c>
      <c r="R48" s="397">
        <v>0</v>
      </c>
      <c r="S48" s="397">
        <v>0</v>
      </c>
      <c r="T48" s="398">
        <v>2.6</v>
      </c>
      <c r="U48" s="398">
        <v>0.46400000000000002</v>
      </c>
      <c r="V48" s="398">
        <v>0.44</v>
      </c>
      <c r="W48" s="373"/>
      <c r="X48" s="372"/>
    </row>
    <row r="49" spans="2:24" s="370" customFormat="1" ht="21" customHeight="1" x14ac:dyDescent="0.25">
      <c r="B49" s="397">
        <v>14</v>
      </c>
      <c r="C49" s="397" t="s">
        <v>256</v>
      </c>
      <c r="D49" s="323" t="s">
        <v>99</v>
      </c>
      <c r="E49" s="397">
        <v>6</v>
      </c>
      <c r="F49" s="397">
        <v>0</v>
      </c>
      <c r="G49" s="397">
        <v>4</v>
      </c>
      <c r="H49" s="397">
        <v>0</v>
      </c>
      <c r="I49" s="401">
        <v>20.67</v>
      </c>
      <c r="J49" s="397">
        <v>62</v>
      </c>
      <c r="K49" s="397">
        <v>26</v>
      </c>
      <c r="L49" s="401">
        <v>11.32</v>
      </c>
      <c r="M49" s="397">
        <v>16</v>
      </c>
      <c r="N49" s="397">
        <v>36</v>
      </c>
      <c r="O49" s="397">
        <v>34</v>
      </c>
      <c r="P49" s="397">
        <v>0</v>
      </c>
      <c r="Q49" s="401">
        <v>0.47</v>
      </c>
      <c r="R49" s="397">
        <v>4</v>
      </c>
      <c r="S49" s="397">
        <v>0</v>
      </c>
      <c r="T49" s="398">
        <v>3.387</v>
      </c>
      <c r="U49" s="398">
        <v>0.47399999999999998</v>
      </c>
      <c r="V49" s="398">
        <v>0.31</v>
      </c>
      <c r="W49" s="373"/>
      <c r="X49" s="372"/>
    </row>
    <row r="50" spans="2:24" s="370" customFormat="1" ht="21" customHeight="1" x14ac:dyDescent="0.25">
      <c r="B50" s="397">
        <v>17</v>
      </c>
      <c r="C50" s="397" t="s">
        <v>257</v>
      </c>
      <c r="D50" s="323" t="s">
        <v>106</v>
      </c>
      <c r="E50" s="397">
        <v>4</v>
      </c>
      <c r="F50" s="397">
        <v>0</v>
      </c>
      <c r="G50" s="397">
        <v>2</v>
      </c>
      <c r="H50" s="397">
        <v>0</v>
      </c>
      <c r="I50" s="401">
        <v>7.33</v>
      </c>
      <c r="J50" s="397">
        <v>18</v>
      </c>
      <c r="K50" s="397">
        <v>16</v>
      </c>
      <c r="L50" s="401">
        <v>19.64</v>
      </c>
      <c r="M50" s="397">
        <v>2</v>
      </c>
      <c r="N50" s="397">
        <v>12</v>
      </c>
      <c r="O50" s="397">
        <v>12</v>
      </c>
      <c r="P50" s="397">
        <v>0</v>
      </c>
      <c r="Q50" s="401">
        <v>0.17</v>
      </c>
      <c r="R50" s="397">
        <v>2</v>
      </c>
      <c r="S50" s="397">
        <v>2</v>
      </c>
      <c r="T50" s="398">
        <v>3.2730000000000001</v>
      </c>
      <c r="U50" s="398">
        <v>0.54200000000000004</v>
      </c>
      <c r="V50" s="398">
        <v>0.375</v>
      </c>
      <c r="W50" s="373"/>
      <c r="X50" s="372"/>
    </row>
    <row r="51" spans="2:24" s="370" customFormat="1" ht="21" customHeight="1" x14ac:dyDescent="0.25">
      <c r="B51" s="397">
        <v>17</v>
      </c>
      <c r="C51" s="397" t="s">
        <v>258</v>
      </c>
      <c r="D51" s="323" t="s">
        <v>261</v>
      </c>
      <c r="E51" s="397">
        <v>1</v>
      </c>
      <c r="F51" s="397">
        <v>0</v>
      </c>
      <c r="G51" s="397">
        <v>0</v>
      </c>
      <c r="H51" s="397">
        <v>0</v>
      </c>
      <c r="I51" s="401">
        <v>3</v>
      </c>
      <c r="J51" s="397">
        <v>9</v>
      </c>
      <c r="K51" s="397">
        <v>8</v>
      </c>
      <c r="L51" s="401">
        <v>24</v>
      </c>
      <c r="M51" s="397">
        <v>3</v>
      </c>
      <c r="N51" s="397">
        <v>9</v>
      </c>
      <c r="O51" s="397">
        <v>3</v>
      </c>
      <c r="P51" s="397">
        <v>0</v>
      </c>
      <c r="Q51" s="401">
        <v>1</v>
      </c>
      <c r="R51" s="397">
        <v>0</v>
      </c>
      <c r="S51" s="397">
        <v>0</v>
      </c>
      <c r="T51" s="398">
        <v>4</v>
      </c>
      <c r="U51" s="398">
        <v>0.54500000000000004</v>
      </c>
      <c r="V51" s="398">
        <v>0.47399999999999998</v>
      </c>
      <c r="W51" s="373"/>
      <c r="X51" s="372"/>
    </row>
    <row r="52" spans="2:24" s="370" customFormat="1" ht="21" customHeight="1" thickBot="1" x14ac:dyDescent="0.3">
      <c r="B52" s="397">
        <v>24</v>
      </c>
      <c r="C52" s="397" t="s">
        <v>259</v>
      </c>
      <c r="D52" s="323" t="s">
        <v>107</v>
      </c>
      <c r="E52" s="397">
        <v>4</v>
      </c>
      <c r="F52" s="397">
        <v>0</v>
      </c>
      <c r="G52" s="397">
        <v>2</v>
      </c>
      <c r="H52" s="397">
        <v>0</v>
      </c>
      <c r="I52" s="401">
        <v>12.67</v>
      </c>
      <c r="J52" s="397">
        <v>58</v>
      </c>
      <c r="K52" s="397">
        <v>38</v>
      </c>
      <c r="L52" s="401">
        <v>27</v>
      </c>
      <c r="M52" s="397">
        <v>14</v>
      </c>
      <c r="N52" s="397">
        <v>34</v>
      </c>
      <c r="O52" s="397">
        <v>32</v>
      </c>
      <c r="P52" s="397">
        <v>0</v>
      </c>
      <c r="Q52" s="401">
        <v>0.44</v>
      </c>
      <c r="R52" s="397">
        <v>4</v>
      </c>
      <c r="S52" s="397">
        <v>0</v>
      </c>
      <c r="T52" s="398">
        <v>5.2110000000000003</v>
      </c>
      <c r="U52" s="398">
        <v>0.61399999999999999</v>
      </c>
      <c r="V52" s="398">
        <v>0.45900000000000002</v>
      </c>
      <c r="W52" s="373"/>
      <c r="X52" s="372"/>
    </row>
    <row r="53" spans="2:24" s="43" customFormat="1" ht="21" customHeight="1" thickTop="1" x14ac:dyDescent="0.25">
      <c r="B53" s="396"/>
      <c r="C53" s="396"/>
      <c r="D53" s="396" t="s">
        <v>223</v>
      </c>
      <c r="E53" s="399">
        <v>7</v>
      </c>
      <c r="F53" s="399">
        <v>0</v>
      </c>
      <c r="G53" s="399">
        <v>10</v>
      </c>
      <c r="H53" s="399">
        <v>0</v>
      </c>
      <c r="I53" s="402">
        <v>73</v>
      </c>
      <c r="J53" s="399">
        <v>201</v>
      </c>
      <c r="K53" s="399">
        <v>114</v>
      </c>
      <c r="L53" s="402">
        <v>14.054794520547945</v>
      </c>
      <c r="M53" s="399">
        <v>57</v>
      </c>
      <c r="N53" s="399">
        <v>141</v>
      </c>
      <c r="O53" s="399">
        <v>89</v>
      </c>
      <c r="P53" s="399">
        <v>0</v>
      </c>
      <c r="Q53" s="402">
        <v>0.6404494382022472</v>
      </c>
      <c r="R53" s="399">
        <v>14</v>
      </c>
      <c r="S53" s="399">
        <v>2</v>
      </c>
      <c r="T53" s="400">
        <v>3.1506849315068495</v>
      </c>
      <c r="U53" s="400">
        <v>0.48605577689243029</v>
      </c>
      <c r="V53" s="400">
        <v>0.36434108527131781</v>
      </c>
      <c r="W53" s="262"/>
      <c r="X53" s="261"/>
    </row>
    <row r="54" spans="2:24" s="43" customFormat="1" ht="21" customHeight="1" x14ac:dyDescent="0.25">
      <c r="B54" s="327"/>
      <c r="C54" s="327"/>
      <c r="D54" s="323"/>
      <c r="E54" s="327"/>
      <c r="F54" s="327"/>
      <c r="G54" s="327"/>
      <c r="H54" s="327"/>
      <c r="I54" s="332"/>
      <c r="J54" s="327"/>
      <c r="K54" s="327"/>
      <c r="L54" s="332"/>
      <c r="M54" s="327"/>
      <c r="N54" s="327"/>
      <c r="O54" s="327"/>
      <c r="P54" s="327"/>
      <c r="Q54" s="332"/>
      <c r="R54" s="327"/>
      <c r="S54" s="327"/>
      <c r="T54" s="329"/>
      <c r="U54" s="329"/>
      <c r="V54" s="329"/>
      <c r="W54" s="262"/>
      <c r="X54" s="261"/>
    </row>
    <row r="55" spans="2:24" x14ac:dyDescent="0.25">
      <c r="B55" s="151"/>
      <c r="C55" s="4"/>
      <c r="D55" s="10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4" ht="28.5" x14ac:dyDescent="0.25">
      <c r="B56" s="445" t="s">
        <v>7</v>
      </c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</row>
    <row r="57" spans="2:24" x14ac:dyDescent="0.25">
      <c r="B57" s="151"/>
      <c r="C57" s="4"/>
      <c r="D57" s="10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2:24" ht="18.75" x14ac:dyDescent="0.25">
      <c r="B58" s="156" t="s">
        <v>133</v>
      </c>
      <c r="C58" s="116" t="s">
        <v>19</v>
      </c>
      <c r="D58" s="116" t="s">
        <v>134</v>
      </c>
      <c r="E58" s="117" t="s">
        <v>3</v>
      </c>
      <c r="F58" s="118" t="s">
        <v>0</v>
      </c>
      <c r="G58" s="117" t="s">
        <v>1</v>
      </c>
      <c r="H58" s="119" t="s">
        <v>180</v>
      </c>
      <c r="I58" s="118" t="s">
        <v>181</v>
      </c>
      <c r="J58" s="118" t="s">
        <v>139</v>
      </c>
      <c r="K58" s="118" t="s">
        <v>182</v>
      </c>
      <c r="L58" s="118" t="s">
        <v>183</v>
      </c>
      <c r="M58" s="118" t="s">
        <v>184</v>
      </c>
      <c r="N58" s="117" t="s">
        <v>140</v>
      </c>
      <c r="O58" s="117" t="s">
        <v>15</v>
      </c>
      <c r="P58" s="117" t="s">
        <v>185</v>
      </c>
      <c r="Q58" s="117" t="s">
        <v>186</v>
      </c>
      <c r="R58" s="117" t="s">
        <v>187</v>
      </c>
      <c r="S58" s="118" t="s">
        <v>144</v>
      </c>
      <c r="T58" s="117" t="s">
        <v>188</v>
      </c>
      <c r="U58" s="117" t="s">
        <v>152</v>
      </c>
      <c r="V58" s="120" t="s">
        <v>189</v>
      </c>
    </row>
    <row r="59" spans="2:24" ht="18.75" x14ac:dyDescent="0.25">
      <c r="B59" s="156" t="s">
        <v>133</v>
      </c>
      <c r="C59" s="116" t="s">
        <v>19</v>
      </c>
      <c r="D59" s="116" t="s">
        <v>134</v>
      </c>
      <c r="E59" s="162" t="s">
        <v>156</v>
      </c>
      <c r="F59" s="162" t="s">
        <v>190</v>
      </c>
      <c r="G59" s="162" t="s">
        <v>191</v>
      </c>
      <c r="H59" s="162" t="s">
        <v>192</v>
      </c>
      <c r="I59" s="162" t="s">
        <v>193</v>
      </c>
      <c r="J59" s="162" t="s">
        <v>194</v>
      </c>
      <c r="K59" s="162" t="s">
        <v>195</v>
      </c>
      <c r="L59" s="162" t="s">
        <v>196</v>
      </c>
      <c r="M59" s="162" t="s">
        <v>197</v>
      </c>
      <c r="N59" s="162" t="s">
        <v>198</v>
      </c>
      <c r="O59" s="162" t="s">
        <v>167</v>
      </c>
      <c r="P59" s="162" t="s">
        <v>199</v>
      </c>
      <c r="Q59" s="162" t="s">
        <v>200</v>
      </c>
      <c r="R59" s="162" t="s">
        <v>201</v>
      </c>
      <c r="S59" s="162" t="s">
        <v>164</v>
      </c>
      <c r="T59" s="162" t="s">
        <v>202</v>
      </c>
      <c r="U59" s="162" t="s">
        <v>203</v>
      </c>
      <c r="V59" s="162" t="s">
        <v>204</v>
      </c>
    </row>
    <row r="60" spans="2:24" ht="21" customHeight="1" x14ac:dyDescent="0.25">
      <c r="B60" s="327">
        <v>24</v>
      </c>
      <c r="C60" s="327" t="s">
        <v>346</v>
      </c>
      <c r="D60" s="403" t="s">
        <v>121</v>
      </c>
      <c r="E60" s="327">
        <v>1</v>
      </c>
      <c r="F60" s="327">
        <v>0</v>
      </c>
      <c r="G60" s="327">
        <v>0</v>
      </c>
      <c r="H60" s="327">
        <v>0</v>
      </c>
      <c r="I60" s="332">
        <v>0.67</v>
      </c>
      <c r="J60" s="327">
        <v>0</v>
      </c>
      <c r="K60" s="327">
        <v>0</v>
      </c>
      <c r="L60" s="332">
        <v>0</v>
      </c>
      <c r="M60" s="327">
        <v>1</v>
      </c>
      <c r="N60" s="327">
        <v>0</v>
      </c>
      <c r="O60" s="327">
        <v>0</v>
      </c>
      <c r="P60" s="327">
        <v>0</v>
      </c>
      <c r="Q60" s="332">
        <v>0</v>
      </c>
      <c r="R60" s="327">
        <v>0</v>
      </c>
      <c r="S60" s="327">
        <v>0</v>
      </c>
      <c r="T60" s="329">
        <v>0</v>
      </c>
      <c r="U60" s="329">
        <v>0</v>
      </c>
      <c r="V60" s="329">
        <v>0</v>
      </c>
      <c r="W60" s="373"/>
      <c r="X60" s="261"/>
    </row>
    <row r="61" spans="2:24" s="370" customFormat="1" ht="21" customHeight="1" x14ac:dyDescent="0.25">
      <c r="B61" s="327">
        <v>1</v>
      </c>
      <c r="C61" s="327" t="s">
        <v>347</v>
      </c>
      <c r="D61" s="403" t="s">
        <v>119</v>
      </c>
      <c r="E61" s="327">
        <v>5</v>
      </c>
      <c r="F61" s="327">
        <v>3</v>
      </c>
      <c r="G61" s="327">
        <v>0</v>
      </c>
      <c r="H61" s="327">
        <v>0</v>
      </c>
      <c r="I61" s="332">
        <v>18</v>
      </c>
      <c r="J61" s="327">
        <v>9</v>
      </c>
      <c r="K61" s="327">
        <v>7</v>
      </c>
      <c r="L61" s="332">
        <v>3.27</v>
      </c>
      <c r="M61" s="327">
        <v>15</v>
      </c>
      <c r="N61" s="327">
        <v>13</v>
      </c>
      <c r="O61" s="327">
        <v>11</v>
      </c>
      <c r="P61" s="327">
        <v>0</v>
      </c>
      <c r="Q61" s="332">
        <v>1.36</v>
      </c>
      <c r="R61" s="327">
        <v>6</v>
      </c>
      <c r="S61" s="327">
        <v>0</v>
      </c>
      <c r="T61" s="329">
        <v>1.333</v>
      </c>
      <c r="U61" s="329">
        <v>0.36599999999999999</v>
      </c>
      <c r="V61" s="329">
        <v>0.20300000000000001</v>
      </c>
      <c r="W61" s="373"/>
      <c r="X61" s="372"/>
    </row>
    <row r="62" spans="2:24" s="370" customFormat="1" ht="21" customHeight="1" x14ac:dyDescent="0.25">
      <c r="B62" s="327">
        <v>29</v>
      </c>
      <c r="C62" s="327" t="s">
        <v>348</v>
      </c>
      <c r="D62" s="403" t="s">
        <v>126</v>
      </c>
      <c r="E62" s="327">
        <v>5</v>
      </c>
      <c r="F62" s="327">
        <v>3</v>
      </c>
      <c r="G62" s="327">
        <v>1</v>
      </c>
      <c r="H62" s="327">
        <v>0</v>
      </c>
      <c r="I62" s="332">
        <v>21.33</v>
      </c>
      <c r="J62" s="327">
        <v>15</v>
      </c>
      <c r="K62" s="327">
        <v>9</v>
      </c>
      <c r="L62" s="332">
        <v>3.54</v>
      </c>
      <c r="M62" s="327">
        <v>16</v>
      </c>
      <c r="N62" s="327">
        <v>21</v>
      </c>
      <c r="O62" s="327">
        <v>9</v>
      </c>
      <c r="P62" s="327">
        <v>0</v>
      </c>
      <c r="Q62" s="332">
        <v>1.78</v>
      </c>
      <c r="R62" s="327">
        <v>2</v>
      </c>
      <c r="S62" s="327">
        <v>0</v>
      </c>
      <c r="T62" s="329">
        <v>1.4059999999999999</v>
      </c>
      <c r="U62" s="329">
        <v>0.33</v>
      </c>
      <c r="V62" s="329">
        <v>0.24399999999999999</v>
      </c>
      <c r="W62" s="373"/>
      <c r="X62" s="372"/>
    </row>
    <row r="63" spans="2:24" s="370" customFormat="1" ht="21" customHeight="1" x14ac:dyDescent="0.25">
      <c r="B63" s="327">
        <v>34</v>
      </c>
      <c r="C63" s="327" t="s">
        <v>349</v>
      </c>
      <c r="D63" s="403" t="s">
        <v>224</v>
      </c>
      <c r="E63" s="327">
        <v>1</v>
      </c>
      <c r="F63" s="327">
        <v>0</v>
      </c>
      <c r="G63" s="327">
        <v>0</v>
      </c>
      <c r="H63" s="327">
        <v>0</v>
      </c>
      <c r="I63" s="332">
        <v>2</v>
      </c>
      <c r="J63" s="327">
        <v>1</v>
      </c>
      <c r="K63" s="327">
        <v>1</v>
      </c>
      <c r="L63" s="332">
        <v>4.5</v>
      </c>
      <c r="M63" s="327">
        <v>3</v>
      </c>
      <c r="N63" s="327">
        <v>2</v>
      </c>
      <c r="O63" s="327">
        <v>1</v>
      </c>
      <c r="P63" s="327">
        <v>0</v>
      </c>
      <c r="Q63" s="332">
        <v>3</v>
      </c>
      <c r="R63" s="327">
        <v>0</v>
      </c>
      <c r="S63" s="327">
        <v>0</v>
      </c>
      <c r="T63" s="329">
        <v>1.5</v>
      </c>
      <c r="U63" s="329">
        <v>0.3</v>
      </c>
      <c r="V63" s="329">
        <v>0.222</v>
      </c>
      <c r="W63" s="373"/>
      <c r="X63" s="372"/>
    </row>
    <row r="64" spans="2:24" s="370" customFormat="1" ht="21" customHeight="1" x14ac:dyDescent="0.25">
      <c r="B64" s="327">
        <v>17</v>
      </c>
      <c r="C64" s="327" t="s">
        <v>350</v>
      </c>
      <c r="D64" s="403" t="s">
        <v>130</v>
      </c>
      <c r="E64" s="327">
        <v>1</v>
      </c>
      <c r="F64" s="327">
        <v>0</v>
      </c>
      <c r="G64" s="327">
        <v>0</v>
      </c>
      <c r="H64" s="327">
        <v>0</v>
      </c>
      <c r="I64" s="332">
        <v>1</v>
      </c>
      <c r="J64" s="327">
        <v>6</v>
      </c>
      <c r="K64" s="327">
        <v>1</v>
      </c>
      <c r="L64" s="332">
        <v>9</v>
      </c>
      <c r="M64" s="327">
        <v>3</v>
      </c>
      <c r="N64" s="327">
        <v>4</v>
      </c>
      <c r="O64" s="327">
        <v>2</v>
      </c>
      <c r="P64" s="327">
        <v>0</v>
      </c>
      <c r="Q64" s="332">
        <v>1.5</v>
      </c>
      <c r="R64" s="327">
        <v>0</v>
      </c>
      <c r="S64" s="327">
        <v>0</v>
      </c>
      <c r="T64" s="329">
        <v>6</v>
      </c>
      <c r="U64" s="329">
        <v>0.6</v>
      </c>
      <c r="V64" s="329">
        <v>0.5</v>
      </c>
      <c r="W64" s="373"/>
      <c r="X64" s="372"/>
    </row>
    <row r="65" spans="2:24" s="370" customFormat="1" ht="21" customHeight="1" thickBot="1" x14ac:dyDescent="0.3">
      <c r="B65" s="327">
        <v>44</v>
      </c>
      <c r="C65" s="327" t="s">
        <v>351</v>
      </c>
      <c r="D65" s="403" t="s">
        <v>128</v>
      </c>
      <c r="E65" s="327">
        <v>3</v>
      </c>
      <c r="F65" s="327">
        <v>0</v>
      </c>
      <c r="G65" s="327">
        <v>0</v>
      </c>
      <c r="H65" s="327">
        <v>0</v>
      </c>
      <c r="I65" s="332">
        <v>3.33</v>
      </c>
      <c r="J65" s="327">
        <v>5</v>
      </c>
      <c r="K65" s="327">
        <v>5</v>
      </c>
      <c r="L65" s="332">
        <v>12</v>
      </c>
      <c r="M65" s="327">
        <v>3</v>
      </c>
      <c r="N65" s="327">
        <v>8</v>
      </c>
      <c r="O65" s="327">
        <v>4</v>
      </c>
      <c r="P65" s="327">
        <v>0</v>
      </c>
      <c r="Q65" s="332">
        <v>0.75</v>
      </c>
      <c r="R65" s="327">
        <v>1</v>
      </c>
      <c r="S65" s="327">
        <v>1</v>
      </c>
      <c r="T65" s="329">
        <v>3.6</v>
      </c>
      <c r="U65" s="329">
        <v>0.59099999999999997</v>
      </c>
      <c r="V65" s="329">
        <v>0.47099999999999997</v>
      </c>
      <c r="W65" s="373"/>
      <c r="X65" s="372"/>
    </row>
    <row r="66" spans="2:24" s="43" customFormat="1" ht="21" customHeight="1" thickTop="1" x14ac:dyDescent="0.25">
      <c r="B66" s="396"/>
      <c r="C66" s="396"/>
      <c r="D66" s="396" t="s">
        <v>223</v>
      </c>
      <c r="E66" s="396">
        <v>7</v>
      </c>
      <c r="F66" s="396">
        <v>6</v>
      </c>
      <c r="G66" s="396">
        <v>1</v>
      </c>
      <c r="H66" s="396">
        <v>0</v>
      </c>
      <c r="I66" s="505">
        <v>46.333333333333336</v>
      </c>
      <c r="J66" s="396">
        <v>36</v>
      </c>
      <c r="K66" s="396">
        <v>23</v>
      </c>
      <c r="L66" s="505">
        <v>4.1883992805755392</v>
      </c>
      <c r="M66" s="396">
        <v>41</v>
      </c>
      <c r="N66" s="396">
        <v>48</v>
      </c>
      <c r="O66" s="396">
        <v>27</v>
      </c>
      <c r="P66" s="396">
        <v>0</v>
      </c>
      <c r="Q66" s="505">
        <v>1.5185185185185186</v>
      </c>
      <c r="R66" s="396">
        <v>9</v>
      </c>
      <c r="S66" s="396">
        <v>1</v>
      </c>
      <c r="T66" s="506">
        <v>1.6187050359712229</v>
      </c>
      <c r="U66" s="506">
        <v>0.37668161434977576</v>
      </c>
      <c r="V66" s="506">
        <v>0.25806451612903225</v>
      </c>
      <c r="W66" s="373"/>
      <c r="X66" s="261"/>
    </row>
    <row r="67" spans="2:24" s="43" customFormat="1" ht="21" customHeight="1" x14ac:dyDescent="0.25">
      <c r="B67" s="324"/>
      <c r="C67" s="324"/>
      <c r="D67" s="323"/>
      <c r="E67" s="324"/>
      <c r="F67" s="324"/>
      <c r="G67" s="324"/>
      <c r="H67" s="324"/>
      <c r="I67" s="325"/>
      <c r="J67" s="324"/>
      <c r="K67" s="324"/>
      <c r="L67" s="325"/>
      <c r="M67" s="324"/>
      <c r="N67" s="324"/>
      <c r="O67" s="324"/>
      <c r="P67" s="324"/>
      <c r="Q67" s="325"/>
      <c r="R67" s="324"/>
      <c r="S67" s="324"/>
      <c r="T67" s="326"/>
      <c r="U67" s="326"/>
      <c r="V67" s="326"/>
      <c r="W67" s="262"/>
      <c r="X67" s="261"/>
    </row>
    <row r="68" spans="2:24" s="43" customFormat="1" ht="21" customHeight="1" x14ac:dyDescent="0.25">
      <c r="B68" s="324"/>
      <c r="C68" s="324"/>
      <c r="D68" s="323"/>
      <c r="E68" s="324"/>
      <c r="F68" s="324"/>
      <c r="G68" s="324"/>
      <c r="H68" s="324"/>
      <c r="I68" s="325"/>
      <c r="J68" s="324"/>
      <c r="K68" s="324"/>
      <c r="L68" s="325"/>
      <c r="M68" s="324"/>
      <c r="N68" s="324"/>
      <c r="O68" s="324"/>
      <c r="P68" s="324"/>
      <c r="Q68" s="325"/>
      <c r="R68" s="324"/>
      <c r="S68" s="324"/>
      <c r="T68" s="326"/>
      <c r="U68" s="326"/>
      <c r="V68" s="326"/>
      <c r="W68" s="262"/>
      <c r="X68" s="261"/>
    </row>
    <row r="69" spans="2:24" ht="21" customHeight="1" x14ac:dyDescent="0.25">
      <c r="B69" s="324"/>
      <c r="C69" s="324"/>
      <c r="D69" s="323"/>
      <c r="E69" s="324"/>
      <c r="F69" s="324"/>
      <c r="G69" s="324"/>
      <c r="H69" s="324"/>
      <c r="I69" s="325"/>
      <c r="J69" s="324"/>
      <c r="K69" s="324"/>
      <c r="L69" s="325"/>
      <c r="M69" s="324"/>
      <c r="N69" s="324"/>
      <c r="O69" s="324"/>
      <c r="P69" s="324"/>
      <c r="Q69" s="325"/>
      <c r="R69" s="324"/>
      <c r="S69" s="324"/>
      <c r="T69" s="326"/>
      <c r="U69" s="326"/>
      <c r="V69" s="326"/>
      <c r="W69" s="262"/>
      <c r="X69" s="261"/>
    </row>
    <row r="70" spans="2:24" s="158" customFormat="1" ht="21" customHeight="1" x14ac:dyDescent="0.25">
      <c r="B70" s="324"/>
      <c r="C70" s="324"/>
      <c r="D70" s="323"/>
      <c r="E70" s="324"/>
      <c r="F70" s="324"/>
      <c r="G70" s="324"/>
      <c r="H70" s="324"/>
      <c r="I70" s="325"/>
      <c r="J70" s="324"/>
      <c r="K70" s="324"/>
      <c r="L70" s="325"/>
      <c r="M70" s="324"/>
      <c r="N70" s="324"/>
      <c r="O70" s="324"/>
      <c r="P70" s="324"/>
      <c r="Q70" s="325"/>
      <c r="R70" s="324"/>
      <c r="S70" s="324"/>
      <c r="T70" s="326"/>
      <c r="U70" s="326"/>
      <c r="V70" s="326"/>
      <c r="W70" s="262"/>
      <c r="X70" s="261"/>
    </row>
    <row r="71" spans="2:24" s="158" customFormat="1" ht="21" customHeight="1" x14ac:dyDescent="0.25">
      <c r="B71" s="324"/>
      <c r="C71" s="324"/>
      <c r="D71" s="323"/>
      <c r="E71" s="324"/>
      <c r="F71" s="324"/>
      <c r="G71" s="324"/>
      <c r="H71" s="324"/>
      <c r="I71" s="325"/>
      <c r="J71" s="324"/>
      <c r="K71" s="324"/>
      <c r="L71" s="325"/>
      <c r="M71" s="324"/>
      <c r="N71" s="324"/>
      <c r="O71" s="324"/>
      <c r="P71" s="324"/>
      <c r="Q71" s="325"/>
      <c r="R71" s="324"/>
      <c r="S71" s="324"/>
      <c r="T71" s="326"/>
      <c r="U71" s="326"/>
      <c r="V71" s="326"/>
      <c r="W71" s="262"/>
      <c r="X71" s="261"/>
    </row>
    <row r="72" spans="2:24" s="158" customFormat="1" ht="21" customHeight="1" x14ac:dyDescent="0.25">
      <c r="B72" s="324"/>
      <c r="C72" s="324"/>
      <c r="D72" s="323"/>
      <c r="E72" s="324"/>
      <c r="F72" s="324"/>
      <c r="G72" s="324"/>
      <c r="H72" s="324"/>
      <c r="I72" s="325"/>
      <c r="J72" s="324"/>
      <c r="K72" s="324"/>
      <c r="L72" s="325"/>
      <c r="M72" s="324"/>
      <c r="N72" s="324"/>
      <c r="O72" s="324"/>
      <c r="P72" s="324"/>
      <c r="Q72" s="325"/>
      <c r="R72" s="324"/>
      <c r="S72" s="324"/>
      <c r="T72" s="326"/>
      <c r="U72" s="326"/>
      <c r="V72" s="326"/>
      <c r="W72" s="262"/>
      <c r="X72" s="261"/>
    </row>
  </sheetData>
  <mergeCells count="5">
    <mergeCell ref="B2:V2"/>
    <mergeCell ref="B14:V14"/>
    <mergeCell ref="B28:V28"/>
    <mergeCell ref="B42:V42"/>
    <mergeCell ref="B56:V5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8"/>
  <sheetViews>
    <sheetView zoomScaleNormal="100" workbookViewId="0">
      <selection activeCell="D24" sqref="D24"/>
    </sheetView>
  </sheetViews>
  <sheetFormatPr defaultRowHeight="15" x14ac:dyDescent="0.25"/>
  <cols>
    <col min="1" max="1" width="2.85546875" style="43" customWidth="1"/>
    <col min="2" max="2" width="10.85546875" style="4" bestFit="1" customWidth="1"/>
    <col min="3" max="3" width="6.7109375" style="4" bestFit="1" customWidth="1"/>
    <col min="4" max="4" width="21.7109375" style="4" bestFit="1" customWidth="1"/>
    <col min="5" max="5" width="20.7109375" style="4" bestFit="1" customWidth="1"/>
    <col min="6" max="6" width="12.85546875" style="4" customWidth="1"/>
    <col min="7" max="8" width="8" style="4" customWidth="1"/>
    <col min="9" max="9" width="12.85546875" style="4" customWidth="1"/>
    <col min="10" max="10" width="10.42578125" style="4" customWidth="1"/>
    <col min="11" max="11" width="12.85546875" style="4" customWidth="1"/>
    <col min="12" max="15" width="10.85546875" style="4" customWidth="1"/>
    <col min="16" max="16" width="7.7109375" style="4" customWidth="1"/>
    <col min="17" max="17" width="14.140625" style="4" customWidth="1"/>
    <col min="18" max="18" width="15.42578125" style="4" customWidth="1"/>
    <col min="19" max="19" width="18.140625" style="4" customWidth="1"/>
    <col min="20" max="20" width="7.7109375" style="4" customWidth="1"/>
    <col min="21" max="21" width="18.140625" style="4" customWidth="1"/>
    <col min="22" max="23" width="14.140625" style="4" customWidth="1"/>
    <col min="24" max="16384" width="9.140625" style="43"/>
  </cols>
  <sheetData>
    <row r="2" spans="2:23" ht="33.75" x14ac:dyDescent="0.25">
      <c r="B2" s="458" t="s">
        <v>218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</row>
    <row r="4" spans="2:23" ht="18.75" x14ac:dyDescent="0.25">
      <c r="B4" s="259" t="s">
        <v>214</v>
      </c>
      <c r="C4" s="259" t="s">
        <v>133</v>
      </c>
      <c r="D4" s="259" t="s">
        <v>19</v>
      </c>
      <c r="E4" s="259" t="s">
        <v>134</v>
      </c>
      <c r="F4" s="117" t="s">
        <v>3</v>
      </c>
      <c r="G4" s="124" t="s">
        <v>0</v>
      </c>
      <c r="H4" s="123" t="s">
        <v>1</v>
      </c>
      <c r="I4" s="125" t="s">
        <v>180</v>
      </c>
      <c r="J4" s="124" t="s">
        <v>181</v>
      </c>
      <c r="K4" s="124" t="s">
        <v>139</v>
      </c>
      <c r="L4" s="124" t="s">
        <v>182</v>
      </c>
      <c r="M4" s="124" t="s">
        <v>183</v>
      </c>
      <c r="N4" s="124" t="s">
        <v>184</v>
      </c>
      <c r="O4" s="123" t="s">
        <v>140</v>
      </c>
      <c r="P4" s="123" t="s">
        <v>15</v>
      </c>
      <c r="Q4" s="123" t="s">
        <v>185</v>
      </c>
      <c r="R4" s="123" t="s">
        <v>186</v>
      </c>
      <c r="S4" s="123" t="s">
        <v>187</v>
      </c>
      <c r="T4" s="124" t="s">
        <v>144</v>
      </c>
      <c r="U4" s="117" t="s">
        <v>188</v>
      </c>
      <c r="V4" s="117" t="s">
        <v>152</v>
      </c>
      <c r="W4" s="120" t="s">
        <v>189</v>
      </c>
    </row>
    <row r="5" spans="2:23" ht="18.75" x14ac:dyDescent="0.25">
      <c r="B5" s="259" t="s">
        <v>214</v>
      </c>
      <c r="C5" s="259" t="s">
        <v>133</v>
      </c>
      <c r="D5" s="259" t="s">
        <v>19</v>
      </c>
      <c r="E5" s="259" t="s">
        <v>134</v>
      </c>
      <c r="F5" s="260" t="s">
        <v>156</v>
      </c>
      <c r="G5" s="127" t="s">
        <v>190</v>
      </c>
      <c r="H5" s="127" t="s">
        <v>191</v>
      </c>
      <c r="I5" s="127" t="s">
        <v>192</v>
      </c>
      <c r="J5" s="127" t="s">
        <v>193</v>
      </c>
      <c r="K5" s="127" t="s">
        <v>194</v>
      </c>
      <c r="L5" s="127" t="s">
        <v>195</v>
      </c>
      <c r="M5" s="127" t="s">
        <v>196</v>
      </c>
      <c r="N5" s="127" t="s">
        <v>197</v>
      </c>
      <c r="O5" s="127" t="s">
        <v>198</v>
      </c>
      <c r="P5" s="127" t="s">
        <v>167</v>
      </c>
      <c r="Q5" s="127" t="s">
        <v>199</v>
      </c>
      <c r="R5" s="127" t="s">
        <v>200</v>
      </c>
      <c r="S5" s="127" t="s">
        <v>201</v>
      </c>
      <c r="T5" s="127" t="s">
        <v>164</v>
      </c>
      <c r="U5" s="260" t="s">
        <v>202</v>
      </c>
      <c r="V5" s="260" t="s">
        <v>203</v>
      </c>
      <c r="W5" s="260" t="s">
        <v>204</v>
      </c>
    </row>
    <row r="6" spans="2:23" ht="17.25" x14ac:dyDescent="0.25">
      <c r="B6" s="263" t="s">
        <v>14</v>
      </c>
      <c r="C6" s="266">
        <f>'Team Pitching Stat'!B6</f>
        <v>17</v>
      </c>
      <c r="D6" s="266" t="str">
        <f>'Team Pitching Stat'!C6</f>
        <v xml:space="preserve"> Yongho Kim</v>
      </c>
      <c r="E6" s="394" t="str">
        <f>'Team Pitching Stat'!D6</f>
        <v>김용호</v>
      </c>
      <c r="F6" s="266">
        <f>'Team Pitching Stat'!E6</f>
        <v>2</v>
      </c>
      <c r="G6" s="266">
        <f>'Team Pitching Stat'!F6</f>
        <v>0</v>
      </c>
      <c r="H6" s="266">
        <f>'Team Pitching Stat'!G6</f>
        <v>0</v>
      </c>
      <c r="I6" s="266">
        <f>'Team Pitching Stat'!H6</f>
        <v>0</v>
      </c>
      <c r="J6" s="163">
        <f>'Team Pitching Stat'!I6</f>
        <v>5</v>
      </c>
      <c r="K6" s="266">
        <f>'Team Pitching Stat'!J6</f>
        <v>6</v>
      </c>
      <c r="L6" s="266">
        <f>'Team Pitching Stat'!K6</f>
        <v>2</v>
      </c>
      <c r="M6" s="163">
        <f>'Team Pitching Stat'!L6</f>
        <v>3.6</v>
      </c>
      <c r="N6" s="266">
        <f>'Team Pitching Stat'!M6</f>
        <v>5</v>
      </c>
      <c r="O6" s="266">
        <f>'Team Pitching Stat'!N6</f>
        <v>3</v>
      </c>
      <c r="P6" s="266">
        <f>'Team Pitching Stat'!O6</f>
        <v>8</v>
      </c>
      <c r="Q6" s="266">
        <f>'Team Pitching Stat'!P6</f>
        <v>0</v>
      </c>
      <c r="R6" s="266">
        <f>'Team Pitching Stat'!Q6</f>
        <v>0.63</v>
      </c>
      <c r="S6" s="266">
        <f>'Team Pitching Stat'!R6</f>
        <v>0</v>
      </c>
      <c r="T6" s="266">
        <f>'Team Pitching Stat'!S6</f>
        <v>0</v>
      </c>
      <c r="U6" s="164">
        <f>'Team Pitching Stat'!T6</f>
        <v>2.2000000000000002</v>
      </c>
      <c r="V6" s="164">
        <f>'Team Pitching Stat'!U6</f>
        <v>0.39300000000000002</v>
      </c>
      <c r="W6" s="164">
        <f>'Team Pitching Stat'!V6</f>
        <v>0.15</v>
      </c>
    </row>
    <row r="7" spans="2:23" ht="17.25" x14ac:dyDescent="0.25">
      <c r="B7" s="263" t="s">
        <v>14</v>
      </c>
      <c r="C7" s="266">
        <f>'Team Pitching Stat'!B8</f>
        <v>33</v>
      </c>
      <c r="D7" s="266" t="str">
        <f>'Team Pitching Stat'!C8</f>
        <v xml:space="preserve"> Steve Kwon</v>
      </c>
      <c r="E7" s="394" t="str">
        <f>'Team Pitching Stat'!D8</f>
        <v>권영대</v>
      </c>
      <c r="F7" s="266">
        <f>'Team Pitching Stat'!E8</f>
        <v>3</v>
      </c>
      <c r="G7" s="266">
        <f>'Team Pitching Stat'!F8</f>
        <v>1</v>
      </c>
      <c r="H7" s="266">
        <f>'Team Pitching Stat'!G8</f>
        <v>0</v>
      </c>
      <c r="I7" s="266">
        <f>'Team Pitching Stat'!H8</f>
        <v>0</v>
      </c>
      <c r="J7" s="163">
        <f>'Team Pitching Stat'!I8</f>
        <v>4.67</v>
      </c>
      <c r="K7" s="266">
        <f>'Team Pitching Stat'!J8</f>
        <v>15</v>
      </c>
      <c r="L7" s="266">
        <f>'Team Pitching Stat'!K8</f>
        <v>10</v>
      </c>
      <c r="M7" s="163">
        <f>'Team Pitching Stat'!L8</f>
        <v>19.29</v>
      </c>
      <c r="N7" s="266">
        <f>'Team Pitching Stat'!M8</f>
        <v>2</v>
      </c>
      <c r="O7" s="266">
        <f>'Team Pitching Stat'!N8</f>
        <v>10</v>
      </c>
      <c r="P7" s="266">
        <f>'Team Pitching Stat'!O8</f>
        <v>9</v>
      </c>
      <c r="Q7" s="266">
        <f>'Team Pitching Stat'!P8</f>
        <v>0</v>
      </c>
      <c r="R7" s="266">
        <f>'Team Pitching Stat'!Q8</f>
        <v>0.22</v>
      </c>
      <c r="S7" s="266">
        <f>'Team Pitching Stat'!R8</f>
        <v>2</v>
      </c>
      <c r="T7" s="266">
        <f>'Team Pitching Stat'!S8</f>
        <v>0</v>
      </c>
      <c r="U7" s="164">
        <f>'Team Pitching Stat'!T8</f>
        <v>4.0709999999999997</v>
      </c>
      <c r="V7" s="164">
        <f>'Team Pitching Stat'!U8</f>
        <v>0.55300000000000005</v>
      </c>
      <c r="W7" s="164">
        <f>'Team Pitching Stat'!V8</f>
        <v>0.37</v>
      </c>
    </row>
    <row r="8" spans="2:23" ht="17.25" x14ac:dyDescent="0.25">
      <c r="B8" s="263" t="s">
        <v>14</v>
      </c>
      <c r="C8" s="266">
        <f>'Team Pitching Stat'!B9</f>
        <v>7</v>
      </c>
      <c r="D8" s="266" t="str">
        <f>'Team Pitching Stat'!C9</f>
        <v xml:space="preserve"> Hakjae Lee</v>
      </c>
      <c r="E8" s="394" t="str">
        <f>'Team Pitching Stat'!D9</f>
        <v>이학재</v>
      </c>
      <c r="F8" s="266">
        <f>'Team Pitching Stat'!E9</f>
        <v>2</v>
      </c>
      <c r="G8" s="266">
        <f>'Team Pitching Stat'!F9</f>
        <v>0</v>
      </c>
      <c r="H8" s="266">
        <f>'Team Pitching Stat'!G9</f>
        <v>1</v>
      </c>
      <c r="I8" s="266">
        <f>'Team Pitching Stat'!H9</f>
        <v>0</v>
      </c>
      <c r="J8" s="163">
        <f>'Team Pitching Stat'!I9</f>
        <v>5</v>
      </c>
      <c r="K8" s="266">
        <f>'Team Pitching Stat'!J9</f>
        <v>23</v>
      </c>
      <c r="L8" s="266">
        <f>'Team Pitching Stat'!K9</f>
        <v>13</v>
      </c>
      <c r="M8" s="163">
        <f>'Team Pitching Stat'!L9</f>
        <v>19.5</v>
      </c>
      <c r="N8" s="266">
        <f>'Team Pitching Stat'!M9</f>
        <v>3</v>
      </c>
      <c r="O8" s="266">
        <f>'Team Pitching Stat'!N9</f>
        <v>14</v>
      </c>
      <c r="P8" s="266">
        <f>'Team Pitching Stat'!O9</f>
        <v>10</v>
      </c>
      <c r="Q8" s="266">
        <f>'Team Pitching Stat'!P9</f>
        <v>0</v>
      </c>
      <c r="R8" s="266">
        <f>'Team Pitching Stat'!Q9</f>
        <v>0.3</v>
      </c>
      <c r="S8" s="266">
        <f>'Team Pitching Stat'!R9</f>
        <v>1</v>
      </c>
      <c r="T8" s="266">
        <f>'Team Pitching Stat'!S9</f>
        <v>2</v>
      </c>
      <c r="U8" s="164">
        <f>'Team Pitching Stat'!T9</f>
        <v>4.8</v>
      </c>
      <c r="V8" s="164">
        <f>'Team Pitching Stat'!U9</f>
        <v>0.54300000000000004</v>
      </c>
      <c r="W8" s="164">
        <f>'Team Pitching Stat'!V9</f>
        <v>0.4</v>
      </c>
    </row>
    <row r="9" spans="2:23" ht="17.25" x14ac:dyDescent="0.25">
      <c r="B9" s="263" t="s">
        <v>14</v>
      </c>
      <c r="C9" s="266">
        <f>'Team Pitching Stat'!B10</f>
        <v>55</v>
      </c>
      <c r="D9" s="266" t="str">
        <f>'Team Pitching Stat'!C10</f>
        <v xml:space="preserve"> Nikolas Nadeau</v>
      </c>
      <c r="E9" s="394" t="str">
        <f>'Team Pitching Stat'!D10</f>
        <v>니콜라스</v>
      </c>
      <c r="F9" s="266">
        <f>'Team Pitching Stat'!E10</f>
        <v>2</v>
      </c>
      <c r="G9" s="266">
        <f>'Team Pitching Stat'!F10</f>
        <v>0</v>
      </c>
      <c r="H9" s="266">
        <f>'Team Pitching Stat'!G10</f>
        <v>0</v>
      </c>
      <c r="I9" s="266">
        <f>'Team Pitching Stat'!H10</f>
        <v>0</v>
      </c>
      <c r="J9" s="163">
        <f>'Team Pitching Stat'!I10</f>
        <v>2.33</v>
      </c>
      <c r="K9" s="266">
        <f>'Team Pitching Stat'!J10</f>
        <v>8</v>
      </c>
      <c r="L9" s="266">
        <f>'Team Pitching Stat'!K10</f>
        <v>7</v>
      </c>
      <c r="M9" s="163">
        <f>'Team Pitching Stat'!L10</f>
        <v>22.5</v>
      </c>
      <c r="N9" s="266">
        <f>'Team Pitching Stat'!M10</f>
        <v>2</v>
      </c>
      <c r="O9" s="266">
        <f>'Team Pitching Stat'!N10</f>
        <v>8</v>
      </c>
      <c r="P9" s="266">
        <f>'Team Pitching Stat'!O10</f>
        <v>1</v>
      </c>
      <c r="Q9" s="266">
        <f>'Team Pitching Stat'!P10</f>
        <v>0</v>
      </c>
      <c r="R9" s="266">
        <f>'Team Pitching Stat'!Q10</f>
        <v>2</v>
      </c>
      <c r="S9" s="266">
        <f>'Team Pitching Stat'!R10</f>
        <v>0</v>
      </c>
      <c r="T9" s="266">
        <f>'Team Pitching Stat'!S10</f>
        <v>0</v>
      </c>
      <c r="U9" s="164">
        <f>'Team Pitching Stat'!T10</f>
        <v>3.8570000000000002</v>
      </c>
      <c r="V9" s="164">
        <f>'Team Pitching Stat'!U10</f>
        <v>0.5</v>
      </c>
      <c r="W9" s="164">
        <f>'Team Pitching Stat'!V10</f>
        <v>0.47099999999999997</v>
      </c>
    </row>
    <row r="10" spans="2:23" ht="17.25" x14ac:dyDescent="0.25">
      <c r="B10" s="263" t="s">
        <v>14</v>
      </c>
      <c r="C10" s="266">
        <f>'Team Pitching Stat'!B11</f>
        <v>63</v>
      </c>
      <c r="D10" s="266" t="str">
        <f>'Team Pitching Stat'!C11</f>
        <v xml:space="preserve"> Arnold Seo</v>
      </c>
      <c r="E10" s="394" t="str">
        <f>'Team Pitching Stat'!D11</f>
        <v>서충욱</v>
      </c>
      <c r="F10" s="266">
        <f>'Team Pitching Stat'!E11</f>
        <v>1</v>
      </c>
      <c r="G10" s="266">
        <f>'Team Pitching Stat'!F11</f>
        <v>0</v>
      </c>
      <c r="H10" s="266">
        <f>'Team Pitching Stat'!G11</f>
        <v>0</v>
      </c>
      <c r="I10" s="266">
        <f>'Team Pitching Stat'!H11</f>
        <v>0</v>
      </c>
      <c r="J10" s="163">
        <f>'Team Pitching Stat'!I11</f>
        <v>0.67</v>
      </c>
      <c r="K10" s="266">
        <f>'Team Pitching Stat'!J11</f>
        <v>8</v>
      </c>
      <c r="L10" s="266">
        <f>'Team Pitching Stat'!K11</f>
        <v>8</v>
      </c>
      <c r="M10" s="163">
        <f>'Team Pitching Stat'!L11</f>
        <v>72</v>
      </c>
      <c r="N10" s="266">
        <f>'Team Pitching Stat'!M11</f>
        <v>1</v>
      </c>
      <c r="O10" s="266">
        <f>'Team Pitching Stat'!N11</f>
        <v>2</v>
      </c>
      <c r="P10" s="266">
        <f>'Team Pitching Stat'!O11</f>
        <v>7</v>
      </c>
      <c r="Q10" s="266">
        <f>'Team Pitching Stat'!P11</f>
        <v>0</v>
      </c>
      <c r="R10" s="266">
        <f>'Team Pitching Stat'!Q11</f>
        <v>0.14000000000000001</v>
      </c>
      <c r="S10" s="266">
        <f>'Team Pitching Stat'!R11</f>
        <v>1</v>
      </c>
      <c r="T10" s="266">
        <f>'Team Pitching Stat'!S11</f>
        <v>0</v>
      </c>
      <c r="U10" s="164">
        <f>'Team Pitching Stat'!T11</f>
        <v>13.5</v>
      </c>
      <c r="V10" s="164">
        <f>'Team Pitching Stat'!U11</f>
        <v>0.90900000000000003</v>
      </c>
      <c r="W10" s="164">
        <f>'Team Pitching Stat'!V11</f>
        <v>0.66700000000000004</v>
      </c>
    </row>
    <row r="11" spans="2:23" ht="17.25" x14ac:dyDescent="0.25">
      <c r="B11" s="263" t="s">
        <v>14</v>
      </c>
      <c r="C11" s="266">
        <f>'Team Pitching Stat'!B7</f>
        <v>47</v>
      </c>
      <c r="D11" s="266" t="str">
        <f>'Team Pitching Stat'!C7</f>
        <v xml:space="preserve"> Andrew Kang</v>
      </c>
      <c r="E11" s="394" t="str">
        <f>'Team Pitching Stat'!D7</f>
        <v>강진영</v>
      </c>
      <c r="F11" s="266">
        <f>'Team Pitching Stat'!E7</f>
        <v>5</v>
      </c>
      <c r="G11" s="266">
        <f>'Team Pitching Stat'!F7</f>
        <v>0</v>
      </c>
      <c r="H11" s="266">
        <f>'Team Pitching Stat'!G7</f>
        <v>3</v>
      </c>
      <c r="I11" s="266">
        <f>'Team Pitching Stat'!H7</f>
        <v>0</v>
      </c>
      <c r="J11" s="163">
        <f>'Team Pitching Stat'!I7</f>
        <v>10.33</v>
      </c>
      <c r="K11" s="266">
        <f>'Team Pitching Stat'!J7</f>
        <v>37</v>
      </c>
      <c r="L11" s="266">
        <f>'Team Pitching Stat'!K7</f>
        <v>14</v>
      </c>
      <c r="M11" s="163">
        <f>'Team Pitching Stat'!L7</f>
        <v>10.57</v>
      </c>
      <c r="N11" s="266">
        <f>'Team Pitching Stat'!M7</f>
        <v>6</v>
      </c>
      <c r="O11" s="266">
        <f>'Team Pitching Stat'!N7</f>
        <v>31</v>
      </c>
      <c r="P11" s="266">
        <f>'Team Pitching Stat'!O7</f>
        <v>7</v>
      </c>
      <c r="Q11" s="266">
        <f>'Team Pitching Stat'!P7</f>
        <v>0</v>
      </c>
      <c r="R11" s="163">
        <f>'Team Pitching Stat'!Q7</f>
        <v>0.86</v>
      </c>
      <c r="S11" s="266">
        <f>'Team Pitching Stat'!R7</f>
        <v>4</v>
      </c>
      <c r="T11" s="266">
        <f>'Team Pitching Stat'!S7</f>
        <v>1</v>
      </c>
      <c r="U11" s="164">
        <f>'Team Pitching Stat'!T7</f>
        <v>3.677</v>
      </c>
      <c r="V11" s="164">
        <f>'Team Pitching Stat'!U7</f>
        <v>0.51200000000000001</v>
      </c>
      <c r="W11" s="164">
        <f>'Team Pitching Stat'!V7</f>
        <v>0.443</v>
      </c>
    </row>
    <row r="12" spans="2:23" ht="17.25" x14ac:dyDescent="0.25">
      <c r="B12" s="263" t="s">
        <v>15</v>
      </c>
      <c r="C12" s="266">
        <f>'Team Pitching Stat'!B19</f>
        <v>61</v>
      </c>
      <c r="D12" s="266" t="str">
        <f>'Team Pitching Stat'!C19</f>
        <v xml:space="preserve"> Paul Yoo</v>
      </c>
      <c r="E12" s="394" t="str">
        <f>'Team Pitching Stat'!D19</f>
        <v>유영민</v>
      </c>
      <c r="F12" s="266">
        <f>'Team Pitching Stat'!E19</f>
        <v>2</v>
      </c>
      <c r="G12" s="266">
        <f>'Team Pitching Stat'!F19</f>
        <v>1</v>
      </c>
      <c r="H12" s="266">
        <f>'Team Pitching Stat'!G19</f>
        <v>0</v>
      </c>
      <c r="I12" s="266">
        <f>'Team Pitching Stat'!H19</f>
        <v>0</v>
      </c>
      <c r="J12" s="163">
        <f>'Team Pitching Stat'!I19</f>
        <v>6.33</v>
      </c>
      <c r="K12" s="266">
        <f>'Team Pitching Stat'!J19</f>
        <v>7</v>
      </c>
      <c r="L12" s="266">
        <f>'Team Pitching Stat'!K19</f>
        <v>2</v>
      </c>
      <c r="M12" s="163">
        <f>'Team Pitching Stat'!L19</f>
        <v>2.84</v>
      </c>
      <c r="N12" s="266">
        <f>'Team Pitching Stat'!M19</f>
        <v>3</v>
      </c>
      <c r="O12" s="266">
        <f>'Team Pitching Stat'!N19</f>
        <v>9</v>
      </c>
      <c r="P12" s="266">
        <f>'Team Pitching Stat'!O19</f>
        <v>0</v>
      </c>
      <c r="Q12" s="266">
        <f>'Team Pitching Stat'!P19</f>
        <v>0</v>
      </c>
      <c r="R12" s="266">
        <f>'Team Pitching Stat'!Q19</f>
        <v>0</v>
      </c>
      <c r="S12" s="266">
        <f>'Team Pitching Stat'!R19</f>
        <v>2</v>
      </c>
      <c r="T12" s="266">
        <f>'Team Pitching Stat'!S19</f>
        <v>0</v>
      </c>
      <c r="U12" s="164">
        <f>'Team Pitching Stat'!T19</f>
        <v>1.421</v>
      </c>
      <c r="V12" s="164">
        <f>'Team Pitching Stat'!U19</f>
        <v>0.36699999999999999</v>
      </c>
      <c r="W12" s="164">
        <f>'Team Pitching Stat'!V19</f>
        <v>0.32100000000000001</v>
      </c>
    </row>
    <row r="13" spans="2:23" ht="17.25" x14ac:dyDescent="0.25">
      <c r="B13" s="263" t="s">
        <v>15</v>
      </c>
      <c r="C13" s="266">
        <f>'Team Pitching Stat'!B20</f>
        <v>89</v>
      </c>
      <c r="D13" s="266" t="str">
        <f>'Team Pitching Stat'!C20</f>
        <v xml:space="preserve"> Sean Lee</v>
      </c>
      <c r="E13" s="394" t="str">
        <f>'Team Pitching Stat'!D20</f>
        <v>이승원</v>
      </c>
      <c r="F13" s="266">
        <f>'Team Pitching Stat'!E20</f>
        <v>3</v>
      </c>
      <c r="G13" s="266">
        <f>'Team Pitching Stat'!F20</f>
        <v>1</v>
      </c>
      <c r="H13" s="266">
        <f>'Team Pitching Stat'!G20</f>
        <v>0</v>
      </c>
      <c r="I13" s="266">
        <f>'Team Pitching Stat'!H20</f>
        <v>0</v>
      </c>
      <c r="J13" s="163">
        <f>'Team Pitching Stat'!I20</f>
        <v>2.67</v>
      </c>
      <c r="K13" s="266">
        <f>'Team Pitching Stat'!J20</f>
        <v>1</v>
      </c>
      <c r="L13" s="266">
        <f>'Team Pitching Stat'!K20</f>
        <v>1</v>
      </c>
      <c r="M13" s="163">
        <f>'Team Pitching Stat'!L20</f>
        <v>3.38</v>
      </c>
      <c r="N13" s="266">
        <f>'Team Pitching Stat'!M20</f>
        <v>6</v>
      </c>
      <c r="O13" s="266">
        <f>'Team Pitching Stat'!N20</f>
        <v>1</v>
      </c>
      <c r="P13" s="266">
        <f>'Team Pitching Stat'!O20</f>
        <v>2</v>
      </c>
      <c r="Q13" s="266">
        <f>'Team Pitching Stat'!P20</f>
        <v>0</v>
      </c>
      <c r="R13" s="266">
        <f>'Team Pitching Stat'!Q20</f>
        <v>3</v>
      </c>
      <c r="S13" s="266">
        <f>'Team Pitching Stat'!R20</f>
        <v>0</v>
      </c>
      <c r="T13" s="266">
        <f>'Team Pitching Stat'!S20</f>
        <v>0</v>
      </c>
      <c r="U13" s="164">
        <f>'Team Pitching Stat'!T20</f>
        <v>1.125</v>
      </c>
      <c r="V13" s="164">
        <f>'Team Pitching Stat'!U20</f>
        <v>0.27300000000000002</v>
      </c>
      <c r="W13" s="164">
        <f>'Team Pitching Stat'!V20</f>
        <v>0.111</v>
      </c>
    </row>
    <row r="14" spans="2:23" ht="17.25" x14ac:dyDescent="0.25">
      <c r="B14" s="263" t="s">
        <v>15</v>
      </c>
      <c r="C14" s="266">
        <f>'Team Pitching Stat'!B21</f>
        <v>11</v>
      </c>
      <c r="D14" s="266" t="str">
        <f>'Team Pitching Stat'!C21</f>
        <v xml:space="preserve"> Sunho KIm</v>
      </c>
      <c r="E14" s="394" t="str">
        <f>'Team Pitching Stat'!D21</f>
        <v>김선호</v>
      </c>
      <c r="F14" s="266">
        <f>'Team Pitching Stat'!E21</f>
        <v>1</v>
      </c>
      <c r="G14" s="266">
        <f>'Team Pitching Stat'!F21</f>
        <v>0</v>
      </c>
      <c r="H14" s="266">
        <f>'Team Pitching Stat'!G21</f>
        <v>0</v>
      </c>
      <c r="I14" s="266">
        <f>'Team Pitching Stat'!H21</f>
        <v>0</v>
      </c>
      <c r="J14" s="163">
        <f>'Team Pitching Stat'!I21</f>
        <v>2</v>
      </c>
      <c r="K14" s="266">
        <f>'Team Pitching Stat'!J21</f>
        <v>1</v>
      </c>
      <c r="L14" s="266">
        <f>'Team Pitching Stat'!K21</f>
        <v>1</v>
      </c>
      <c r="M14" s="163">
        <f>'Team Pitching Stat'!L21</f>
        <v>4.5</v>
      </c>
      <c r="N14" s="266">
        <f>'Team Pitching Stat'!M21</f>
        <v>1</v>
      </c>
      <c r="O14" s="266">
        <f>'Team Pitching Stat'!N21</f>
        <v>1</v>
      </c>
      <c r="P14" s="266">
        <f>'Team Pitching Stat'!O21</f>
        <v>1</v>
      </c>
      <c r="Q14" s="266">
        <f>'Team Pitching Stat'!P21</f>
        <v>0</v>
      </c>
      <c r="R14" s="266">
        <f>'Team Pitching Stat'!Q21</f>
        <v>1</v>
      </c>
      <c r="S14" s="266">
        <f>'Team Pitching Stat'!R21</f>
        <v>0</v>
      </c>
      <c r="T14" s="266">
        <f>'Team Pitching Stat'!S21</f>
        <v>0</v>
      </c>
      <c r="U14" s="164">
        <f>'Team Pitching Stat'!T21</f>
        <v>1</v>
      </c>
      <c r="V14" s="164">
        <f>'Team Pitching Stat'!U21</f>
        <v>0.25</v>
      </c>
      <c r="W14" s="164">
        <f>'Team Pitching Stat'!V21</f>
        <v>0.14299999999999999</v>
      </c>
    </row>
    <row r="15" spans="2:23" ht="17.25" x14ac:dyDescent="0.25">
      <c r="B15" s="263" t="s">
        <v>15</v>
      </c>
      <c r="C15" s="266">
        <f>'Team Pitching Stat'!B23</f>
        <v>7</v>
      </c>
      <c r="D15" s="266" t="str">
        <f>'Team Pitching Stat'!C23</f>
        <v xml:space="preserve"> David Hwang</v>
      </c>
      <c r="E15" s="394" t="str">
        <f>'Team Pitching Stat'!D23</f>
        <v>황득기</v>
      </c>
      <c r="F15" s="266">
        <f>'Team Pitching Stat'!E23</f>
        <v>3</v>
      </c>
      <c r="G15" s="266">
        <f>'Team Pitching Stat'!F23</f>
        <v>0</v>
      </c>
      <c r="H15" s="266">
        <f>'Team Pitching Stat'!G23</f>
        <v>0</v>
      </c>
      <c r="I15" s="266">
        <f>'Team Pitching Stat'!H23</f>
        <v>0</v>
      </c>
      <c r="J15" s="163">
        <f>'Team Pitching Stat'!I23</f>
        <v>3</v>
      </c>
      <c r="K15" s="266">
        <f>'Team Pitching Stat'!J23</f>
        <v>3</v>
      </c>
      <c r="L15" s="266">
        <f>'Team Pitching Stat'!K23</f>
        <v>2</v>
      </c>
      <c r="M15" s="163">
        <f>'Team Pitching Stat'!L23</f>
        <v>6</v>
      </c>
      <c r="N15" s="266">
        <f>'Team Pitching Stat'!M23</f>
        <v>3</v>
      </c>
      <c r="O15" s="266">
        <f>'Team Pitching Stat'!N23</f>
        <v>3</v>
      </c>
      <c r="P15" s="266">
        <f>'Team Pitching Stat'!O23</f>
        <v>2</v>
      </c>
      <c r="Q15" s="266">
        <f>'Team Pitching Stat'!P23</f>
        <v>0</v>
      </c>
      <c r="R15" s="266">
        <f>'Team Pitching Stat'!Q23</f>
        <v>1.5</v>
      </c>
      <c r="S15" s="266">
        <f>'Team Pitching Stat'!R23</f>
        <v>0</v>
      </c>
      <c r="T15" s="266">
        <f>'Team Pitching Stat'!S23</f>
        <v>0</v>
      </c>
      <c r="U15" s="164">
        <f>'Team Pitching Stat'!T23</f>
        <v>1.667</v>
      </c>
      <c r="V15" s="164">
        <f>'Team Pitching Stat'!U23</f>
        <v>0.35699999999999998</v>
      </c>
      <c r="W15" s="164">
        <f>'Team Pitching Stat'!V23</f>
        <v>0.25</v>
      </c>
    </row>
    <row r="16" spans="2:23" ht="17.25" x14ac:dyDescent="0.25">
      <c r="B16" s="263" t="s">
        <v>15</v>
      </c>
      <c r="C16" s="266">
        <f>'Team Pitching Stat'!B24</f>
        <v>49</v>
      </c>
      <c r="D16" s="266" t="str">
        <f>'Team Pitching Stat'!C24</f>
        <v xml:space="preserve"> Jihoon Park</v>
      </c>
      <c r="E16" s="394" t="str">
        <f>'Team Pitching Stat'!D24</f>
        <v>박지훈</v>
      </c>
      <c r="F16" s="266">
        <f>'Team Pitching Stat'!E24</f>
        <v>5</v>
      </c>
      <c r="G16" s="266">
        <f>'Team Pitching Stat'!F24</f>
        <v>1</v>
      </c>
      <c r="H16" s="266">
        <f>'Team Pitching Stat'!G24</f>
        <v>0</v>
      </c>
      <c r="I16" s="266">
        <f>'Team Pitching Stat'!H24</f>
        <v>0</v>
      </c>
      <c r="J16" s="163">
        <f>'Team Pitching Stat'!I24</f>
        <v>8.67</v>
      </c>
      <c r="K16" s="266">
        <f>'Team Pitching Stat'!J24</f>
        <v>10</v>
      </c>
      <c r="L16" s="266">
        <f>'Team Pitching Stat'!K24</f>
        <v>10</v>
      </c>
      <c r="M16" s="163">
        <f>'Team Pitching Stat'!L24</f>
        <v>10.38</v>
      </c>
      <c r="N16" s="266">
        <f>'Team Pitching Stat'!M24</f>
        <v>9</v>
      </c>
      <c r="O16" s="266">
        <f>'Team Pitching Stat'!N24</f>
        <v>9</v>
      </c>
      <c r="P16" s="266">
        <f>'Team Pitching Stat'!O24</f>
        <v>10</v>
      </c>
      <c r="Q16" s="266">
        <f>'Team Pitching Stat'!P24</f>
        <v>1</v>
      </c>
      <c r="R16" s="163">
        <f>'Team Pitching Stat'!Q24</f>
        <v>0.9</v>
      </c>
      <c r="S16" s="266">
        <f>'Team Pitching Stat'!R24</f>
        <v>1</v>
      </c>
      <c r="T16" s="266">
        <f>'Team Pitching Stat'!S24</f>
        <v>1</v>
      </c>
      <c r="U16" s="164">
        <f>'Team Pitching Stat'!T24</f>
        <v>2.1920000000000002</v>
      </c>
      <c r="V16" s="164">
        <f>'Team Pitching Stat'!U24</f>
        <v>0.44400000000000001</v>
      </c>
      <c r="W16" s="164">
        <f>'Team Pitching Stat'!V24</f>
        <v>0.26500000000000001</v>
      </c>
    </row>
    <row r="17" spans="2:23" ht="17.25" x14ac:dyDescent="0.25">
      <c r="B17" s="263" t="s">
        <v>15</v>
      </c>
      <c r="C17" s="266">
        <f>'Team Pitching Stat'!B22</f>
        <v>45</v>
      </c>
      <c r="D17" s="266" t="str">
        <f>'Team Pitching Stat'!C22</f>
        <v xml:space="preserve"> Taegon Cha</v>
      </c>
      <c r="E17" s="394" t="str">
        <f>'Team Pitching Stat'!D22</f>
        <v>차태곤</v>
      </c>
      <c r="F17" s="266">
        <f>'Team Pitching Stat'!E22</f>
        <v>5</v>
      </c>
      <c r="G17" s="266">
        <f>'Team Pitching Stat'!F22</f>
        <v>1</v>
      </c>
      <c r="H17" s="266">
        <f>'Team Pitching Stat'!G22</f>
        <v>0</v>
      </c>
      <c r="I17" s="266">
        <f>'Team Pitching Stat'!H22</f>
        <v>0</v>
      </c>
      <c r="J17" s="163">
        <f>'Team Pitching Stat'!I22</f>
        <v>10.67</v>
      </c>
      <c r="K17" s="266">
        <f>'Team Pitching Stat'!J22</f>
        <v>11</v>
      </c>
      <c r="L17" s="266">
        <f>'Team Pitching Stat'!K22</f>
        <v>6</v>
      </c>
      <c r="M17" s="163">
        <f>'Team Pitching Stat'!L22</f>
        <v>5.0599999999999996</v>
      </c>
      <c r="N17" s="266">
        <f>'Team Pitching Stat'!M22</f>
        <v>11</v>
      </c>
      <c r="O17" s="266">
        <f>'Team Pitching Stat'!N22</f>
        <v>12</v>
      </c>
      <c r="P17" s="266">
        <f>'Team Pitching Stat'!O22</f>
        <v>4</v>
      </c>
      <c r="Q17" s="266">
        <f>'Team Pitching Stat'!P22</f>
        <v>0</v>
      </c>
      <c r="R17" s="163">
        <f>'Team Pitching Stat'!Q22</f>
        <v>2.75</v>
      </c>
      <c r="S17" s="266">
        <f>'Team Pitching Stat'!R22</f>
        <v>2</v>
      </c>
      <c r="T17" s="266">
        <f>'Team Pitching Stat'!S22</f>
        <v>1</v>
      </c>
      <c r="U17" s="164">
        <f>'Team Pitching Stat'!T22</f>
        <v>1.5</v>
      </c>
      <c r="V17" s="164">
        <f>'Team Pitching Stat'!U22</f>
        <v>0.36</v>
      </c>
      <c r="W17" s="164">
        <f>'Team Pitching Stat'!V22</f>
        <v>0.28599999999999998</v>
      </c>
    </row>
    <row r="18" spans="2:23" ht="17.25" x14ac:dyDescent="0.25">
      <c r="B18" s="263" t="s">
        <v>15</v>
      </c>
      <c r="C18" s="266">
        <f>'Team Pitching Stat'!B18</f>
        <v>24</v>
      </c>
      <c r="D18" s="266" t="str">
        <f>'Team Pitching Stat'!C18</f>
        <v xml:space="preserve"> George Takahashi</v>
      </c>
      <c r="E18" s="394" t="str">
        <f>'Team Pitching Stat'!D18</f>
        <v xml:space="preserve">조지 </v>
      </c>
      <c r="F18" s="266">
        <f>'Team Pitching Stat'!E18</f>
        <v>3</v>
      </c>
      <c r="G18" s="266">
        <f>'Team Pitching Stat'!F18</f>
        <v>1</v>
      </c>
      <c r="H18" s="266">
        <f>'Team Pitching Stat'!G18</f>
        <v>0</v>
      </c>
      <c r="I18" s="266">
        <f>'Team Pitching Stat'!H18</f>
        <v>0</v>
      </c>
      <c r="J18" s="163">
        <f>'Team Pitching Stat'!I18</f>
        <v>10.67</v>
      </c>
      <c r="K18" s="266">
        <f>'Team Pitching Stat'!J18</f>
        <v>10</v>
      </c>
      <c r="L18" s="266">
        <f>'Team Pitching Stat'!K18</f>
        <v>3</v>
      </c>
      <c r="M18" s="163">
        <f>'Team Pitching Stat'!L18</f>
        <v>2.5299999999999998</v>
      </c>
      <c r="N18" s="266">
        <f>'Team Pitching Stat'!M18</f>
        <v>13</v>
      </c>
      <c r="O18" s="266">
        <f>'Team Pitching Stat'!N18</f>
        <v>15</v>
      </c>
      <c r="P18" s="266">
        <f>'Team Pitching Stat'!O18</f>
        <v>2</v>
      </c>
      <c r="Q18" s="266">
        <f>'Team Pitching Stat'!P18</f>
        <v>0</v>
      </c>
      <c r="R18" s="163">
        <f>'Team Pitching Stat'!Q18</f>
        <v>6.5</v>
      </c>
      <c r="S18" s="266">
        <f>'Team Pitching Stat'!R18</f>
        <v>1</v>
      </c>
      <c r="T18" s="266">
        <f>'Team Pitching Stat'!S18</f>
        <v>0</v>
      </c>
      <c r="U18" s="164">
        <f>'Team Pitching Stat'!T18</f>
        <v>1.5940000000000001</v>
      </c>
      <c r="V18" s="164">
        <f>'Team Pitching Stat'!U18</f>
        <v>0.35299999999999998</v>
      </c>
      <c r="W18" s="164">
        <f>'Team Pitching Stat'!V18</f>
        <v>0.313</v>
      </c>
    </row>
    <row r="19" spans="2:23" ht="17.25" x14ac:dyDescent="0.25">
      <c r="B19" s="263" t="s">
        <v>17</v>
      </c>
      <c r="C19" s="266">
        <f>'Team Pitching Stat'!B33</f>
        <v>21</v>
      </c>
      <c r="D19" s="266" t="str">
        <f>'Team Pitching Stat'!C33</f>
        <v xml:space="preserve"> Choonghoon Lee</v>
      </c>
      <c r="E19" s="394" t="str">
        <f>'Team Pitching Stat'!D33</f>
        <v>이충훈</v>
      </c>
      <c r="F19" s="266">
        <f>'Team Pitching Stat'!E33</f>
        <v>6</v>
      </c>
      <c r="G19" s="266">
        <f>'Team Pitching Stat'!F33</f>
        <v>1</v>
      </c>
      <c r="H19" s="266">
        <f>'Team Pitching Stat'!G33</f>
        <v>1</v>
      </c>
      <c r="I19" s="266">
        <f>'Team Pitching Stat'!H33</f>
        <v>0</v>
      </c>
      <c r="J19" s="163">
        <f>'Team Pitching Stat'!I33</f>
        <v>15.33</v>
      </c>
      <c r="K19" s="266">
        <f>'Team Pitching Stat'!J33</f>
        <v>16</v>
      </c>
      <c r="L19" s="266">
        <f>'Team Pitching Stat'!K33</f>
        <v>9</v>
      </c>
      <c r="M19" s="163">
        <f>'Team Pitching Stat'!L33</f>
        <v>5.28</v>
      </c>
      <c r="N19" s="266">
        <f>'Team Pitching Stat'!M33</f>
        <v>9</v>
      </c>
      <c r="O19" s="266">
        <f>'Team Pitching Stat'!N33</f>
        <v>15</v>
      </c>
      <c r="P19" s="266">
        <f>'Team Pitching Stat'!O33</f>
        <v>14</v>
      </c>
      <c r="Q19" s="266">
        <f>'Team Pitching Stat'!P33</f>
        <v>0</v>
      </c>
      <c r="R19" s="163">
        <f>'Team Pitching Stat'!Q33</f>
        <v>0.64</v>
      </c>
      <c r="S19" s="266">
        <f>'Team Pitching Stat'!R33</f>
        <v>1</v>
      </c>
      <c r="T19" s="266">
        <f>'Team Pitching Stat'!S33</f>
        <v>0</v>
      </c>
      <c r="U19" s="164">
        <f>'Team Pitching Stat'!T33</f>
        <v>1.891</v>
      </c>
      <c r="V19" s="164">
        <f>'Team Pitching Stat'!U33</f>
        <v>0.36599999999999999</v>
      </c>
      <c r="W19" s="164">
        <f>'Team Pitching Stat'!V33</f>
        <v>0.224</v>
      </c>
    </row>
    <row r="20" spans="2:23" ht="17.25" x14ac:dyDescent="0.25">
      <c r="B20" s="263" t="s">
        <v>17</v>
      </c>
      <c r="C20" s="266">
        <f>'Team Pitching Stat'!B32</f>
        <v>18</v>
      </c>
      <c r="D20" s="266" t="str">
        <f>'Team Pitching Stat'!C32</f>
        <v xml:space="preserve"> Kyungdoc Kim</v>
      </c>
      <c r="E20" s="394" t="str">
        <f>'Team Pitching Stat'!D32</f>
        <v>김경덕</v>
      </c>
      <c r="F20" s="266">
        <f>'Team Pitching Stat'!E32</f>
        <v>2</v>
      </c>
      <c r="G20" s="266">
        <f>'Team Pitching Stat'!F32</f>
        <v>0</v>
      </c>
      <c r="H20" s="266">
        <f>'Team Pitching Stat'!G32</f>
        <v>0</v>
      </c>
      <c r="I20" s="266">
        <f>'Team Pitching Stat'!H32</f>
        <v>0</v>
      </c>
      <c r="J20" s="163">
        <f>'Team Pitching Stat'!I32</f>
        <v>4</v>
      </c>
      <c r="K20" s="266">
        <f>'Team Pitching Stat'!J32</f>
        <v>9</v>
      </c>
      <c r="L20" s="266">
        <f>'Team Pitching Stat'!K32</f>
        <v>1</v>
      </c>
      <c r="M20" s="163">
        <f>'Team Pitching Stat'!L32</f>
        <v>2.25</v>
      </c>
      <c r="N20" s="266">
        <f>'Team Pitching Stat'!M32</f>
        <v>4</v>
      </c>
      <c r="O20" s="266">
        <f>'Team Pitching Stat'!N32</f>
        <v>4</v>
      </c>
      <c r="P20" s="266">
        <f>'Team Pitching Stat'!O32</f>
        <v>7</v>
      </c>
      <c r="Q20" s="266">
        <f>'Team Pitching Stat'!P32</f>
        <v>0</v>
      </c>
      <c r="R20" s="266">
        <f>'Team Pitching Stat'!Q32</f>
        <v>0.56999999999999995</v>
      </c>
      <c r="S20" s="266">
        <f>'Team Pitching Stat'!R32</f>
        <v>1</v>
      </c>
      <c r="T20" s="266">
        <f>'Team Pitching Stat'!S32</f>
        <v>0</v>
      </c>
      <c r="U20" s="164">
        <f>'Team Pitching Stat'!T32</f>
        <v>2.75</v>
      </c>
      <c r="V20" s="164">
        <f>'Team Pitching Stat'!U32</f>
        <v>0.46200000000000002</v>
      </c>
      <c r="W20" s="164">
        <f>'Team Pitching Stat'!V32</f>
        <v>0.222</v>
      </c>
    </row>
    <row r="21" spans="2:23" ht="17.25" x14ac:dyDescent="0.25">
      <c r="B21" s="263" t="s">
        <v>17</v>
      </c>
      <c r="C21" s="266">
        <f>'Team Pitching Stat'!B34</f>
        <v>71</v>
      </c>
      <c r="D21" s="266" t="str">
        <f>'Team Pitching Stat'!C34</f>
        <v xml:space="preserve"> Kihyun Kim</v>
      </c>
      <c r="E21" s="394" t="str">
        <f>'Team Pitching Stat'!D34</f>
        <v>김기현</v>
      </c>
      <c r="F21" s="266">
        <f>'Team Pitching Stat'!E34</f>
        <v>1</v>
      </c>
      <c r="G21" s="266">
        <f>'Team Pitching Stat'!F34</f>
        <v>0</v>
      </c>
      <c r="H21" s="266">
        <f>'Team Pitching Stat'!G34</f>
        <v>0</v>
      </c>
      <c r="I21" s="266">
        <f>'Team Pitching Stat'!H34</f>
        <v>0</v>
      </c>
      <c r="J21" s="163">
        <f>'Team Pitching Stat'!I34</f>
        <v>3</v>
      </c>
      <c r="K21" s="266">
        <f>'Team Pitching Stat'!J34</f>
        <v>6</v>
      </c>
      <c r="L21" s="266">
        <f>'Team Pitching Stat'!K34</f>
        <v>2</v>
      </c>
      <c r="M21" s="163">
        <f>'Team Pitching Stat'!L34</f>
        <v>6</v>
      </c>
      <c r="N21" s="266">
        <f>'Team Pitching Stat'!M34</f>
        <v>4</v>
      </c>
      <c r="O21" s="266">
        <f>'Team Pitching Stat'!N34</f>
        <v>2</v>
      </c>
      <c r="P21" s="266">
        <f>'Team Pitching Stat'!O34</f>
        <v>1</v>
      </c>
      <c r="Q21" s="266">
        <f>'Team Pitching Stat'!P34</f>
        <v>0</v>
      </c>
      <c r="R21" s="266">
        <f>'Team Pitching Stat'!Q34</f>
        <v>4</v>
      </c>
      <c r="S21" s="266">
        <f>'Team Pitching Stat'!R34</f>
        <v>2</v>
      </c>
      <c r="T21" s="266">
        <f>'Team Pitching Stat'!S34</f>
        <v>0</v>
      </c>
      <c r="U21" s="164">
        <f>'Team Pitching Stat'!T34</f>
        <v>1</v>
      </c>
      <c r="V21" s="164">
        <f>'Team Pitching Stat'!U34</f>
        <v>0.313</v>
      </c>
      <c r="W21" s="164">
        <f>'Team Pitching Stat'!V34</f>
        <v>0.16700000000000001</v>
      </c>
    </row>
    <row r="22" spans="2:23" ht="17.25" x14ac:dyDescent="0.25">
      <c r="B22" s="263" t="s">
        <v>17</v>
      </c>
      <c r="C22" s="266">
        <f>'Team Pitching Stat'!B35</f>
        <v>17</v>
      </c>
      <c r="D22" s="266" t="str">
        <f>'Team Pitching Stat'!C35</f>
        <v xml:space="preserve"> Minsoo Jung</v>
      </c>
      <c r="E22" s="394" t="str">
        <f>'Team Pitching Stat'!D35</f>
        <v>정민수</v>
      </c>
      <c r="F22" s="266">
        <f>'Team Pitching Stat'!E35</f>
        <v>3</v>
      </c>
      <c r="G22" s="266">
        <f>'Team Pitching Stat'!F35</f>
        <v>0</v>
      </c>
      <c r="H22" s="266">
        <f>'Team Pitching Stat'!G35</f>
        <v>1</v>
      </c>
      <c r="I22" s="266">
        <f>'Team Pitching Stat'!H35</f>
        <v>0</v>
      </c>
      <c r="J22" s="163">
        <f>'Team Pitching Stat'!I35</f>
        <v>6.67</v>
      </c>
      <c r="K22" s="266">
        <f>'Team Pitching Stat'!J35</f>
        <v>8</v>
      </c>
      <c r="L22" s="266">
        <f>'Team Pitching Stat'!K35</f>
        <v>6</v>
      </c>
      <c r="M22" s="163">
        <f>'Team Pitching Stat'!L35</f>
        <v>8.1</v>
      </c>
      <c r="N22" s="266">
        <f>'Team Pitching Stat'!M35</f>
        <v>1</v>
      </c>
      <c r="O22" s="266">
        <f>'Team Pitching Stat'!N35</f>
        <v>14</v>
      </c>
      <c r="P22" s="266">
        <f>'Team Pitching Stat'!O35</f>
        <v>1</v>
      </c>
      <c r="Q22" s="266">
        <f>'Team Pitching Stat'!P35</f>
        <v>0</v>
      </c>
      <c r="R22" s="266">
        <f>'Team Pitching Stat'!Q35</f>
        <v>1</v>
      </c>
      <c r="S22" s="266">
        <f>'Team Pitching Stat'!R35</f>
        <v>0</v>
      </c>
      <c r="T22" s="266">
        <f>'Team Pitching Stat'!S35</f>
        <v>0</v>
      </c>
      <c r="U22" s="164">
        <f>'Team Pitching Stat'!T35</f>
        <v>2.25</v>
      </c>
      <c r="V22" s="164">
        <f>'Team Pitching Stat'!U35</f>
        <v>0.42899999999999999</v>
      </c>
      <c r="W22" s="164">
        <f>'Team Pitching Stat'!V35</f>
        <v>0.42399999999999999</v>
      </c>
    </row>
    <row r="23" spans="2:23" ht="17.25" x14ac:dyDescent="0.25">
      <c r="B23" s="263" t="s">
        <v>17</v>
      </c>
      <c r="C23" s="266">
        <f>'Team Pitching Stat'!B36</f>
        <v>90</v>
      </c>
      <c r="D23" s="266" t="str">
        <f>'Team Pitching Stat'!C36</f>
        <v xml:space="preserve"> Eunchul Jung</v>
      </c>
      <c r="E23" s="394" t="str">
        <f>'Team Pitching Stat'!D36</f>
        <v>정은철</v>
      </c>
      <c r="F23" s="266">
        <f>'Team Pitching Stat'!E36</f>
        <v>1</v>
      </c>
      <c r="G23" s="266">
        <f>'Team Pitching Stat'!F36</f>
        <v>1</v>
      </c>
      <c r="H23" s="266">
        <f>'Team Pitching Stat'!G36</f>
        <v>0</v>
      </c>
      <c r="I23" s="266">
        <f>'Team Pitching Stat'!H36</f>
        <v>0</v>
      </c>
      <c r="J23" s="163">
        <f>'Team Pitching Stat'!I36</f>
        <v>2.33</v>
      </c>
      <c r="K23" s="266">
        <f>'Team Pitching Stat'!J36</f>
        <v>4</v>
      </c>
      <c r="L23" s="266">
        <f>'Team Pitching Stat'!K36</f>
        <v>4</v>
      </c>
      <c r="M23" s="163">
        <f>'Team Pitching Stat'!L36</f>
        <v>15.43</v>
      </c>
      <c r="N23" s="266">
        <f>'Team Pitching Stat'!M36</f>
        <v>5</v>
      </c>
      <c r="O23" s="266">
        <f>'Team Pitching Stat'!N36</f>
        <v>0</v>
      </c>
      <c r="P23" s="266">
        <f>'Team Pitching Stat'!O36</f>
        <v>6</v>
      </c>
      <c r="Q23" s="266">
        <f>'Team Pitching Stat'!P36</f>
        <v>0</v>
      </c>
      <c r="R23" s="266">
        <f>'Team Pitching Stat'!Q36</f>
        <v>0.83</v>
      </c>
      <c r="S23" s="266">
        <f>'Team Pitching Stat'!R36</f>
        <v>0</v>
      </c>
      <c r="T23" s="266">
        <f>'Team Pitching Stat'!S36</f>
        <v>0</v>
      </c>
      <c r="U23" s="164">
        <f>'Team Pitching Stat'!T36</f>
        <v>2.5710000000000002</v>
      </c>
      <c r="V23" s="164">
        <f>'Team Pitching Stat'!U36</f>
        <v>0.46200000000000002</v>
      </c>
      <c r="W23" s="164">
        <f>'Team Pitching Stat'!V36</f>
        <v>0</v>
      </c>
    </row>
    <row r="24" spans="2:23" ht="17.25" x14ac:dyDescent="0.25">
      <c r="B24" s="263" t="s">
        <v>17</v>
      </c>
      <c r="C24" s="266">
        <f>'Team Pitching Stat'!B38</f>
        <v>45</v>
      </c>
      <c r="D24" s="266" t="str">
        <f>'Team Pitching Stat'!C38</f>
        <v xml:space="preserve"> Seongjin Kwon</v>
      </c>
      <c r="E24" s="394" t="str">
        <f>'Team Pitching Stat'!D38</f>
        <v>권승진</v>
      </c>
      <c r="F24" s="266">
        <f>'Team Pitching Stat'!E38</f>
        <v>1</v>
      </c>
      <c r="G24" s="266">
        <f>'Team Pitching Stat'!F38</f>
        <v>0</v>
      </c>
      <c r="H24" s="266">
        <f>'Team Pitching Stat'!G38</f>
        <v>0</v>
      </c>
      <c r="I24" s="266">
        <f>'Team Pitching Stat'!H38</f>
        <v>0</v>
      </c>
      <c r="J24" s="163">
        <f>'Team Pitching Stat'!I38</f>
        <v>1.33</v>
      </c>
      <c r="K24" s="266">
        <f>'Team Pitching Stat'!J38</f>
        <v>5</v>
      </c>
      <c r="L24" s="266">
        <f>'Team Pitching Stat'!K38</f>
        <v>3</v>
      </c>
      <c r="M24" s="163">
        <f>'Team Pitching Stat'!L38</f>
        <v>20.25</v>
      </c>
      <c r="N24" s="266">
        <f>'Team Pitching Stat'!M38</f>
        <v>0</v>
      </c>
      <c r="O24" s="266">
        <f>'Team Pitching Stat'!N38</f>
        <v>2</v>
      </c>
      <c r="P24" s="266">
        <f>'Team Pitching Stat'!O38</f>
        <v>4</v>
      </c>
      <c r="Q24" s="266">
        <f>'Team Pitching Stat'!P38</f>
        <v>0</v>
      </c>
      <c r="R24" s="266">
        <f>'Team Pitching Stat'!Q38</f>
        <v>0</v>
      </c>
      <c r="S24" s="266">
        <f>'Team Pitching Stat'!R38</f>
        <v>0</v>
      </c>
      <c r="T24" s="266">
        <f>'Team Pitching Stat'!S38</f>
        <v>0</v>
      </c>
      <c r="U24" s="164">
        <f>'Team Pitching Stat'!T38</f>
        <v>4.5</v>
      </c>
      <c r="V24" s="164">
        <f>'Team Pitching Stat'!U38</f>
        <v>0.6</v>
      </c>
      <c r="W24" s="164">
        <f>'Team Pitching Stat'!V38</f>
        <v>0.33300000000000002</v>
      </c>
    </row>
    <row r="25" spans="2:23" ht="17.25" x14ac:dyDescent="0.25">
      <c r="B25" s="263" t="s">
        <v>17</v>
      </c>
      <c r="C25" s="266">
        <f>'Team Pitching Stat'!B37</f>
        <v>44</v>
      </c>
      <c r="D25" s="266" t="str">
        <f>'Team Pitching Stat'!C37</f>
        <v xml:space="preserve"> Sokann Ko</v>
      </c>
      <c r="E25" s="394" t="str">
        <f>'Team Pitching Stat'!D37</f>
        <v>고석환</v>
      </c>
      <c r="F25" s="266">
        <f>'Team Pitching Stat'!E37</f>
        <v>5</v>
      </c>
      <c r="G25" s="266">
        <f>'Team Pitching Stat'!F37</f>
        <v>0</v>
      </c>
      <c r="H25" s="266">
        <f>'Team Pitching Stat'!G37</f>
        <v>1</v>
      </c>
      <c r="I25" s="266">
        <f>'Team Pitching Stat'!H37</f>
        <v>0</v>
      </c>
      <c r="J25" s="163">
        <f>'Team Pitching Stat'!I37</f>
        <v>10.33</v>
      </c>
      <c r="K25" s="266">
        <f>'Team Pitching Stat'!J37</f>
        <v>27</v>
      </c>
      <c r="L25" s="266">
        <f>'Team Pitching Stat'!K37</f>
        <v>19</v>
      </c>
      <c r="M25" s="163">
        <f>'Team Pitching Stat'!L37</f>
        <v>16.55</v>
      </c>
      <c r="N25" s="266">
        <f>'Team Pitching Stat'!M37</f>
        <v>6</v>
      </c>
      <c r="O25" s="266">
        <f>'Team Pitching Stat'!N37</f>
        <v>25</v>
      </c>
      <c r="P25" s="266">
        <f>'Team Pitching Stat'!O37</f>
        <v>10</v>
      </c>
      <c r="Q25" s="266">
        <f>'Team Pitching Stat'!P37</f>
        <v>0</v>
      </c>
      <c r="R25" s="163">
        <f>'Team Pitching Stat'!Q37</f>
        <v>0.6</v>
      </c>
      <c r="S25" s="266">
        <f>'Team Pitching Stat'!R37</f>
        <v>3</v>
      </c>
      <c r="T25" s="266">
        <f>'Team Pitching Stat'!S37</f>
        <v>3</v>
      </c>
      <c r="U25" s="164">
        <f>'Team Pitching Stat'!T37</f>
        <v>3.387</v>
      </c>
      <c r="V25" s="164">
        <f>'Team Pitching Stat'!U37</f>
        <v>0.52800000000000002</v>
      </c>
      <c r="W25" s="164">
        <f>'Team Pitching Stat'!V37</f>
        <v>0.42399999999999999</v>
      </c>
    </row>
    <row r="26" spans="2:23" ht="17.25" x14ac:dyDescent="0.25">
      <c r="B26" s="263" t="s">
        <v>12</v>
      </c>
      <c r="C26" s="266">
        <f>'Team Pitching Stat'!B47</f>
        <v>47</v>
      </c>
      <c r="D26" s="266" t="str">
        <f>'Team Pitching Stat'!C47</f>
        <v xml:space="preserve"> Woojae Kim</v>
      </c>
      <c r="E26" s="394" t="str">
        <f>'Team Pitching Stat'!D47</f>
        <v>김우재</v>
      </c>
      <c r="F26" s="266">
        <f>'Team Pitching Stat'!E47</f>
        <v>4</v>
      </c>
      <c r="G26" s="266">
        <f>'Team Pitching Stat'!F47</f>
        <v>0</v>
      </c>
      <c r="H26" s="266">
        <f>'Team Pitching Stat'!G47</f>
        <v>0</v>
      </c>
      <c r="I26" s="266">
        <f>'Team Pitching Stat'!H47</f>
        <v>0</v>
      </c>
      <c r="J26" s="163">
        <f>'Team Pitching Stat'!I47</f>
        <v>12.67</v>
      </c>
      <c r="K26" s="266">
        <f>'Team Pitching Stat'!J47</f>
        <v>30</v>
      </c>
      <c r="L26" s="266">
        <f>'Team Pitching Stat'!K47</f>
        <v>10</v>
      </c>
      <c r="M26" s="163">
        <f>'Team Pitching Stat'!L47</f>
        <v>7.11</v>
      </c>
      <c r="N26" s="266">
        <f>'Team Pitching Stat'!M47</f>
        <v>10</v>
      </c>
      <c r="O26" s="266">
        <f>'Team Pitching Stat'!N47</f>
        <v>20</v>
      </c>
      <c r="P26" s="266">
        <f>'Team Pitching Stat'!O47</f>
        <v>2</v>
      </c>
      <c r="Q26" s="266">
        <f>'Team Pitching Stat'!P47</f>
        <v>0</v>
      </c>
      <c r="R26" s="163">
        <f>'Team Pitching Stat'!Q47</f>
        <v>5</v>
      </c>
      <c r="S26" s="266">
        <f>'Team Pitching Stat'!R47</f>
        <v>4</v>
      </c>
      <c r="T26" s="266">
        <f>'Team Pitching Stat'!S47</f>
        <v>0</v>
      </c>
      <c r="U26" s="164">
        <f>'Team Pitching Stat'!T47</f>
        <v>1.7370000000000001</v>
      </c>
      <c r="V26" s="164">
        <f>'Team Pitching Stat'!U47</f>
        <v>0.34200000000000003</v>
      </c>
      <c r="W26" s="164">
        <f>'Team Pitching Stat'!V47</f>
        <v>0.29399999999999998</v>
      </c>
    </row>
    <row r="27" spans="2:23" ht="17.25" x14ac:dyDescent="0.25">
      <c r="B27" s="263" t="s">
        <v>12</v>
      </c>
      <c r="C27" s="266">
        <f>'Team Pitching Stat'!B46</f>
        <v>31</v>
      </c>
      <c r="D27" s="266" t="str">
        <f>'Team Pitching Stat'!C46</f>
        <v xml:space="preserve"> Sanghee Kwak</v>
      </c>
      <c r="E27" s="394" t="str">
        <f>'Team Pitching Stat'!D46</f>
        <v>곽상희</v>
      </c>
      <c r="F27" s="266">
        <f>'Team Pitching Stat'!E46</f>
        <v>2</v>
      </c>
      <c r="G27" s="266">
        <f>'Team Pitching Stat'!F46</f>
        <v>0</v>
      </c>
      <c r="H27" s="266">
        <f>'Team Pitching Stat'!G46</f>
        <v>0</v>
      </c>
      <c r="I27" s="266">
        <f>'Team Pitching Stat'!H46</f>
        <v>0</v>
      </c>
      <c r="J27" s="163">
        <f>'Team Pitching Stat'!I46</f>
        <v>6.67</v>
      </c>
      <c r="K27" s="266">
        <f>'Team Pitching Stat'!J46</f>
        <v>4</v>
      </c>
      <c r="L27" s="266">
        <f>'Team Pitching Stat'!K46</f>
        <v>4</v>
      </c>
      <c r="M27" s="163">
        <f>'Team Pitching Stat'!L46</f>
        <v>5.4</v>
      </c>
      <c r="N27" s="266">
        <f>'Team Pitching Stat'!M46</f>
        <v>8</v>
      </c>
      <c r="O27" s="266">
        <f>'Team Pitching Stat'!N46</f>
        <v>8</v>
      </c>
      <c r="P27" s="266">
        <f>'Team Pitching Stat'!O46</f>
        <v>2</v>
      </c>
      <c r="Q27" s="266">
        <f>'Team Pitching Stat'!P46</f>
        <v>0</v>
      </c>
      <c r="R27" s="266">
        <f>'Team Pitching Stat'!Q46</f>
        <v>4</v>
      </c>
      <c r="S27" s="266">
        <f>'Team Pitching Stat'!R46</f>
        <v>0</v>
      </c>
      <c r="T27" s="266">
        <f>'Team Pitching Stat'!S46</f>
        <v>0</v>
      </c>
      <c r="U27" s="164">
        <f>'Team Pitching Stat'!T46</f>
        <v>1.5</v>
      </c>
      <c r="V27" s="164">
        <f>'Team Pitching Stat'!U46</f>
        <v>0.33300000000000002</v>
      </c>
      <c r="W27" s="164">
        <f>'Team Pitching Stat'!V46</f>
        <v>0.28599999999999998</v>
      </c>
    </row>
    <row r="28" spans="2:23" ht="17.25" x14ac:dyDescent="0.25">
      <c r="B28" s="263" t="s">
        <v>12</v>
      </c>
      <c r="C28" s="266">
        <f>'Team Pitching Stat'!B49</f>
        <v>14</v>
      </c>
      <c r="D28" s="266" t="str">
        <f>'Team Pitching Stat'!C49</f>
        <v xml:space="preserve"> Gyuhwan Lee</v>
      </c>
      <c r="E28" s="394" t="str">
        <f>'Team Pitching Stat'!D49</f>
        <v>이규환</v>
      </c>
      <c r="F28" s="266">
        <f>'Team Pitching Stat'!E49</f>
        <v>6</v>
      </c>
      <c r="G28" s="266">
        <f>'Team Pitching Stat'!F49</f>
        <v>0</v>
      </c>
      <c r="H28" s="266">
        <f>'Team Pitching Stat'!G49</f>
        <v>4</v>
      </c>
      <c r="I28" s="266">
        <f>'Team Pitching Stat'!H49</f>
        <v>0</v>
      </c>
      <c r="J28" s="163">
        <f>'Team Pitching Stat'!I49</f>
        <v>20.67</v>
      </c>
      <c r="K28" s="266">
        <f>'Team Pitching Stat'!J49</f>
        <v>62</v>
      </c>
      <c r="L28" s="266">
        <f>'Team Pitching Stat'!K49</f>
        <v>26</v>
      </c>
      <c r="M28" s="163">
        <f>'Team Pitching Stat'!L49</f>
        <v>11.32</v>
      </c>
      <c r="N28" s="266">
        <f>'Team Pitching Stat'!M49</f>
        <v>16</v>
      </c>
      <c r="O28" s="266">
        <f>'Team Pitching Stat'!N49</f>
        <v>36</v>
      </c>
      <c r="P28" s="266">
        <f>'Team Pitching Stat'!O49</f>
        <v>34</v>
      </c>
      <c r="Q28" s="266">
        <f>'Team Pitching Stat'!P49</f>
        <v>0</v>
      </c>
      <c r="R28" s="163">
        <f>'Team Pitching Stat'!Q49</f>
        <v>0.47</v>
      </c>
      <c r="S28" s="266">
        <f>'Team Pitching Stat'!R49</f>
        <v>4</v>
      </c>
      <c r="T28" s="266">
        <f>'Team Pitching Stat'!S49</f>
        <v>0</v>
      </c>
      <c r="U28" s="164">
        <f>'Team Pitching Stat'!T49</f>
        <v>3.387</v>
      </c>
      <c r="V28" s="164">
        <f>'Team Pitching Stat'!U49</f>
        <v>0.47399999999999998</v>
      </c>
      <c r="W28" s="164">
        <f>'Team Pitching Stat'!V49</f>
        <v>0.31</v>
      </c>
    </row>
    <row r="29" spans="2:23" ht="17.25" x14ac:dyDescent="0.25">
      <c r="B29" s="263" t="s">
        <v>12</v>
      </c>
      <c r="C29" s="266">
        <f>'Team Pitching Stat'!B50</f>
        <v>17</v>
      </c>
      <c r="D29" s="266" t="str">
        <f>'Team Pitching Stat'!C50</f>
        <v xml:space="preserve"> Joonhyung Shim</v>
      </c>
      <c r="E29" s="394" t="str">
        <f>'Team Pitching Stat'!D50</f>
        <v>심준형</v>
      </c>
      <c r="F29" s="266">
        <f>'Team Pitching Stat'!E50</f>
        <v>4</v>
      </c>
      <c r="G29" s="266">
        <f>'Team Pitching Stat'!F50</f>
        <v>0</v>
      </c>
      <c r="H29" s="266">
        <f>'Team Pitching Stat'!G50</f>
        <v>2</v>
      </c>
      <c r="I29" s="266">
        <f>'Team Pitching Stat'!H50</f>
        <v>0</v>
      </c>
      <c r="J29" s="163">
        <f>'Team Pitching Stat'!I50</f>
        <v>7.33</v>
      </c>
      <c r="K29" s="266">
        <f>'Team Pitching Stat'!J50</f>
        <v>18</v>
      </c>
      <c r="L29" s="266">
        <f>'Team Pitching Stat'!K50</f>
        <v>16</v>
      </c>
      <c r="M29" s="163">
        <f>'Team Pitching Stat'!L50</f>
        <v>19.64</v>
      </c>
      <c r="N29" s="266">
        <f>'Team Pitching Stat'!M50</f>
        <v>2</v>
      </c>
      <c r="O29" s="266">
        <f>'Team Pitching Stat'!N50</f>
        <v>12</v>
      </c>
      <c r="P29" s="266">
        <f>'Team Pitching Stat'!O50</f>
        <v>12</v>
      </c>
      <c r="Q29" s="266">
        <f>'Team Pitching Stat'!P50</f>
        <v>0</v>
      </c>
      <c r="R29" s="163">
        <f>'Team Pitching Stat'!Q50</f>
        <v>0.17</v>
      </c>
      <c r="S29" s="266">
        <f>'Team Pitching Stat'!R50</f>
        <v>2</v>
      </c>
      <c r="T29" s="266">
        <f>'Team Pitching Stat'!S50</f>
        <v>2</v>
      </c>
      <c r="U29" s="164">
        <f>'Team Pitching Stat'!T50</f>
        <v>3.2730000000000001</v>
      </c>
      <c r="V29" s="164">
        <f>'Team Pitching Stat'!U50</f>
        <v>0.54200000000000004</v>
      </c>
      <c r="W29" s="164">
        <f>'Team Pitching Stat'!V50</f>
        <v>0.375</v>
      </c>
    </row>
    <row r="30" spans="2:23" ht="17.25" x14ac:dyDescent="0.25">
      <c r="B30" s="263" t="s">
        <v>12</v>
      </c>
      <c r="C30" s="266">
        <f>'Team Pitching Stat'!B51</f>
        <v>17</v>
      </c>
      <c r="D30" s="266" t="str">
        <f>'Team Pitching Stat'!C51</f>
        <v xml:space="preserve"> Choongjae Lee</v>
      </c>
      <c r="E30" s="394" t="str">
        <f>'Team Pitching Stat'!D51</f>
        <v>이충재</v>
      </c>
      <c r="F30" s="266">
        <f>'Team Pitching Stat'!E51</f>
        <v>1</v>
      </c>
      <c r="G30" s="266">
        <f>'Team Pitching Stat'!F51</f>
        <v>0</v>
      </c>
      <c r="H30" s="266">
        <f>'Team Pitching Stat'!G51</f>
        <v>0</v>
      </c>
      <c r="I30" s="266">
        <f>'Team Pitching Stat'!H51</f>
        <v>0</v>
      </c>
      <c r="J30" s="163">
        <f>'Team Pitching Stat'!I51</f>
        <v>3</v>
      </c>
      <c r="K30" s="266">
        <f>'Team Pitching Stat'!J51</f>
        <v>9</v>
      </c>
      <c r="L30" s="266">
        <f>'Team Pitching Stat'!K51</f>
        <v>8</v>
      </c>
      <c r="M30" s="163">
        <f>'Team Pitching Stat'!L51</f>
        <v>24</v>
      </c>
      <c r="N30" s="266">
        <f>'Team Pitching Stat'!M51</f>
        <v>3</v>
      </c>
      <c r="O30" s="266">
        <f>'Team Pitching Stat'!N51</f>
        <v>9</v>
      </c>
      <c r="P30" s="266">
        <f>'Team Pitching Stat'!O51</f>
        <v>3</v>
      </c>
      <c r="Q30" s="266">
        <f>'Team Pitching Stat'!P51</f>
        <v>0</v>
      </c>
      <c r="R30" s="266">
        <f>'Team Pitching Stat'!Q51</f>
        <v>1</v>
      </c>
      <c r="S30" s="266">
        <f>'Team Pitching Stat'!R51</f>
        <v>0</v>
      </c>
      <c r="T30" s="266">
        <f>'Team Pitching Stat'!S51</f>
        <v>0</v>
      </c>
      <c r="U30" s="164">
        <f>'Team Pitching Stat'!T51</f>
        <v>4</v>
      </c>
      <c r="V30" s="164">
        <f>'Team Pitching Stat'!U51</f>
        <v>0.54500000000000004</v>
      </c>
      <c r="W30" s="164">
        <f>'Team Pitching Stat'!V51</f>
        <v>0.47399999999999998</v>
      </c>
    </row>
    <row r="31" spans="2:23" ht="17.25" x14ac:dyDescent="0.25">
      <c r="B31" s="263" t="s">
        <v>12</v>
      </c>
      <c r="C31" s="266">
        <f>'Team Pitching Stat'!B48</f>
        <v>21</v>
      </c>
      <c r="D31" s="266" t="str">
        <f>'Team Pitching Stat'!C48</f>
        <v xml:space="preserve"> Woochul Jung</v>
      </c>
      <c r="E31" s="394" t="str">
        <f>'Team Pitching Stat'!D48</f>
        <v>정우철</v>
      </c>
      <c r="F31" s="266">
        <f>'Team Pitching Stat'!E48</f>
        <v>4</v>
      </c>
      <c r="G31" s="266">
        <f>'Team Pitching Stat'!F48</f>
        <v>0</v>
      </c>
      <c r="H31" s="266">
        <f>'Team Pitching Stat'!G48</f>
        <v>2</v>
      </c>
      <c r="I31" s="266">
        <f>'Team Pitching Stat'!H48</f>
        <v>0</v>
      </c>
      <c r="J31" s="163">
        <f>'Team Pitching Stat'!I48</f>
        <v>10</v>
      </c>
      <c r="K31" s="266">
        <f>'Team Pitching Stat'!J48</f>
        <v>20</v>
      </c>
      <c r="L31" s="266">
        <f>'Team Pitching Stat'!K48</f>
        <v>12</v>
      </c>
      <c r="M31" s="163">
        <f>'Team Pitching Stat'!L48</f>
        <v>10.8</v>
      </c>
      <c r="N31" s="266">
        <f>'Team Pitching Stat'!M48</f>
        <v>4</v>
      </c>
      <c r="O31" s="266">
        <f>'Team Pitching Stat'!N48</f>
        <v>22</v>
      </c>
      <c r="P31" s="266">
        <f>'Team Pitching Stat'!O48</f>
        <v>4</v>
      </c>
      <c r="Q31" s="266">
        <f>'Team Pitching Stat'!P48</f>
        <v>0</v>
      </c>
      <c r="R31" s="163">
        <f>'Team Pitching Stat'!Q48</f>
        <v>1</v>
      </c>
      <c r="S31" s="266">
        <f>'Team Pitching Stat'!R48</f>
        <v>0</v>
      </c>
      <c r="T31" s="266">
        <f>'Team Pitching Stat'!S48</f>
        <v>0</v>
      </c>
      <c r="U31" s="164">
        <f>'Team Pitching Stat'!T48</f>
        <v>2.6</v>
      </c>
      <c r="V31" s="164">
        <f>'Team Pitching Stat'!U48</f>
        <v>0.46400000000000002</v>
      </c>
      <c r="W31" s="164">
        <f>'Team Pitching Stat'!V48</f>
        <v>0.44</v>
      </c>
    </row>
    <row r="32" spans="2:23" ht="17.25" x14ac:dyDescent="0.25">
      <c r="B32" s="263" t="s">
        <v>12</v>
      </c>
      <c r="C32" s="266">
        <f>'Team Pitching Stat'!B52</f>
        <v>24</v>
      </c>
      <c r="D32" s="266" t="str">
        <f>'Team Pitching Stat'!C52</f>
        <v xml:space="preserve"> Jisung Roh</v>
      </c>
      <c r="E32" s="394" t="str">
        <f>'Team Pitching Stat'!D52</f>
        <v>노지성</v>
      </c>
      <c r="F32" s="266">
        <f>'Team Pitching Stat'!E52</f>
        <v>4</v>
      </c>
      <c r="G32" s="266">
        <f>'Team Pitching Stat'!F52</f>
        <v>0</v>
      </c>
      <c r="H32" s="266">
        <f>'Team Pitching Stat'!G52</f>
        <v>2</v>
      </c>
      <c r="I32" s="266">
        <f>'Team Pitching Stat'!H52</f>
        <v>0</v>
      </c>
      <c r="J32" s="163">
        <f>'Team Pitching Stat'!I52</f>
        <v>12.67</v>
      </c>
      <c r="K32" s="266">
        <f>'Team Pitching Stat'!J52</f>
        <v>58</v>
      </c>
      <c r="L32" s="266">
        <f>'Team Pitching Stat'!K52</f>
        <v>38</v>
      </c>
      <c r="M32" s="163">
        <f>'Team Pitching Stat'!L52</f>
        <v>27</v>
      </c>
      <c r="N32" s="266">
        <f>'Team Pitching Stat'!M52</f>
        <v>14</v>
      </c>
      <c r="O32" s="266">
        <f>'Team Pitching Stat'!N52</f>
        <v>34</v>
      </c>
      <c r="P32" s="266">
        <f>'Team Pitching Stat'!O52</f>
        <v>32</v>
      </c>
      <c r="Q32" s="266">
        <f>'Team Pitching Stat'!P52</f>
        <v>0</v>
      </c>
      <c r="R32" s="163">
        <f>'Team Pitching Stat'!Q52</f>
        <v>0.44</v>
      </c>
      <c r="S32" s="266">
        <f>'Team Pitching Stat'!R52</f>
        <v>4</v>
      </c>
      <c r="T32" s="266">
        <f>'Team Pitching Stat'!S52</f>
        <v>0</v>
      </c>
      <c r="U32" s="164">
        <f>'Team Pitching Stat'!T52</f>
        <v>5.2110000000000003</v>
      </c>
      <c r="V32" s="164">
        <f>'Team Pitching Stat'!U52</f>
        <v>0.61399999999999999</v>
      </c>
      <c r="W32" s="164">
        <f>'Team Pitching Stat'!V52</f>
        <v>0.45900000000000002</v>
      </c>
    </row>
    <row r="33" spans="2:23" ht="17.25" x14ac:dyDescent="0.25">
      <c r="B33" s="263" t="s">
        <v>13</v>
      </c>
      <c r="C33" s="266">
        <f>'Team Pitching Stat'!B61</f>
        <v>1</v>
      </c>
      <c r="D33" s="266" t="str">
        <f>'Team Pitching Stat'!C61</f>
        <v xml:space="preserve"> Johnyoung Kim</v>
      </c>
      <c r="E33" s="394" t="str">
        <f>'Team Pitching Stat'!D61</f>
        <v>김종형</v>
      </c>
      <c r="F33" s="266">
        <f>'Team Pitching Stat'!E61</f>
        <v>5</v>
      </c>
      <c r="G33" s="266">
        <f>'Team Pitching Stat'!F61</f>
        <v>3</v>
      </c>
      <c r="H33" s="266">
        <f>'Team Pitching Stat'!G61</f>
        <v>0</v>
      </c>
      <c r="I33" s="266">
        <f>'Team Pitching Stat'!H61</f>
        <v>0</v>
      </c>
      <c r="J33" s="163">
        <f>'Team Pitching Stat'!I61</f>
        <v>18</v>
      </c>
      <c r="K33" s="266">
        <f>'Team Pitching Stat'!J61</f>
        <v>9</v>
      </c>
      <c r="L33" s="266">
        <f>'Team Pitching Stat'!K61</f>
        <v>7</v>
      </c>
      <c r="M33" s="163">
        <f>'Team Pitching Stat'!L61</f>
        <v>3.27</v>
      </c>
      <c r="N33" s="266">
        <f>'Team Pitching Stat'!M61</f>
        <v>15</v>
      </c>
      <c r="O33" s="266">
        <f>'Team Pitching Stat'!N61</f>
        <v>13</v>
      </c>
      <c r="P33" s="266">
        <f>'Team Pitching Stat'!O61</f>
        <v>11</v>
      </c>
      <c r="Q33" s="266">
        <f>'Team Pitching Stat'!P61</f>
        <v>0</v>
      </c>
      <c r="R33" s="163">
        <f>'Team Pitching Stat'!Q61</f>
        <v>1.36</v>
      </c>
      <c r="S33" s="266">
        <f>'Team Pitching Stat'!R61</f>
        <v>6</v>
      </c>
      <c r="T33" s="266">
        <f>'Team Pitching Stat'!S61</f>
        <v>0</v>
      </c>
      <c r="U33" s="164">
        <f>'Team Pitching Stat'!T61</f>
        <v>1.333</v>
      </c>
      <c r="V33" s="164">
        <f>'Team Pitching Stat'!U61</f>
        <v>0.36599999999999999</v>
      </c>
      <c r="W33" s="164">
        <f>'Team Pitching Stat'!V61</f>
        <v>0.20300000000000001</v>
      </c>
    </row>
    <row r="34" spans="2:23" ht="17.25" x14ac:dyDescent="0.25">
      <c r="B34" s="263" t="s">
        <v>13</v>
      </c>
      <c r="C34" s="266">
        <f>'Team Pitching Stat'!B62</f>
        <v>29</v>
      </c>
      <c r="D34" s="266" t="str">
        <f>'Team Pitching Stat'!C62</f>
        <v xml:space="preserve"> Kyuyoun Lee</v>
      </c>
      <c r="E34" s="394" t="str">
        <f>'Team Pitching Stat'!D62</f>
        <v>이규연</v>
      </c>
      <c r="F34" s="266">
        <f>'Team Pitching Stat'!E62</f>
        <v>5</v>
      </c>
      <c r="G34" s="266">
        <f>'Team Pitching Stat'!F62</f>
        <v>3</v>
      </c>
      <c r="H34" s="266">
        <f>'Team Pitching Stat'!G62</f>
        <v>1</v>
      </c>
      <c r="I34" s="266">
        <f>'Team Pitching Stat'!H62</f>
        <v>0</v>
      </c>
      <c r="J34" s="163">
        <f>'Team Pitching Stat'!I62</f>
        <v>21.33</v>
      </c>
      <c r="K34" s="266">
        <f>'Team Pitching Stat'!J62</f>
        <v>15</v>
      </c>
      <c r="L34" s="266">
        <f>'Team Pitching Stat'!K62</f>
        <v>9</v>
      </c>
      <c r="M34" s="163">
        <f>'Team Pitching Stat'!L62</f>
        <v>3.54</v>
      </c>
      <c r="N34" s="266">
        <f>'Team Pitching Stat'!M62</f>
        <v>16</v>
      </c>
      <c r="O34" s="266">
        <f>'Team Pitching Stat'!N62</f>
        <v>21</v>
      </c>
      <c r="P34" s="266">
        <f>'Team Pitching Stat'!O62</f>
        <v>9</v>
      </c>
      <c r="Q34" s="266">
        <f>'Team Pitching Stat'!P62</f>
        <v>0</v>
      </c>
      <c r="R34" s="163">
        <f>'Team Pitching Stat'!Q62</f>
        <v>1.78</v>
      </c>
      <c r="S34" s="266">
        <f>'Team Pitching Stat'!R62</f>
        <v>2</v>
      </c>
      <c r="T34" s="266">
        <f>'Team Pitching Stat'!S62</f>
        <v>0</v>
      </c>
      <c r="U34" s="164">
        <f>'Team Pitching Stat'!T62</f>
        <v>1.4059999999999999</v>
      </c>
      <c r="V34" s="164">
        <f>'Team Pitching Stat'!U62</f>
        <v>0.33</v>
      </c>
      <c r="W34" s="164">
        <f>'Team Pitching Stat'!V62</f>
        <v>0.24399999999999999</v>
      </c>
    </row>
    <row r="35" spans="2:23" ht="17.25" x14ac:dyDescent="0.25">
      <c r="B35" s="263" t="s">
        <v>13</v>
      </c>
      <c r="C35" s="266">
        <f>'Team Pitching Stat'!B60</f>
        <v>24</v>
      </c>
      <c r="D35" s="266" t="str">
        <f>'Team Pitching Stat'!C60</f>
        <v xml:space="preserve"> Wonseok Kim</v>
      </c>
      <c r="E35" s="394" t="str">
        <f>'Team Pitching Stat'!D60</f>
        <v>김원석</v>
      </c>
      <c r="F35" s="266">
        <f>'Team Pitching Stat'!E60</f>
        <v>1</v>
      </c>
      <c r="G35" s="266">
        <f>'Team Pitching Stat'!F60</f>
        <v>0</v>
      </c>
      <c r="H35" s="266">
        <f>'Team Pitching Stat'!G60</f>
        <v>0</v>
      </c>
      <c r="I35" s="266">
        <f>'Team Pitching Stat'!H60</f>
        <v>0</v>
      </c>
      <c r="J35" s="163">
        <f>'Team Pitching Stat'!I60</f>
        <v>0.67</v>
      </c>
      <c r="K35" s="266">
        <f>'Team Pitching Stat'!J60</f>
        <v>0</v>
      </c>
      <c r="L35" s="266">
        <f>'Team Pitching Stat'!K60</f>
        <v>0</v>
      </c>
      <c r="M35" s="163">
        <f>'Team Pitching Stat'!L60</f>
        <v>0</v>
      </c>
      <c r="N35" s="266">
        <f>'Team Pitching Stat'!M60</f>
        <v>1</v>
      </c>
      <c r="O35" s="266">
        <f>'Team Pitching Stat'!N60</f>
        <v>0</v>
      </c>
      <c r="P35" s="266">
        <f>'Team Pitching Stat'!O60</f>
        <v>0</v>
      </c>
      <c r="Q35" s="266">
        <f>'Team Pitching Stat'!P60</f>
        <v>0</v>
      </c>
      <c r="R35" s="266">
        <f>'Team Pitching Stat'!Q60</f>
        <v>0</v>
      </c>
      <c r="S35" s="266">
        <f>'Team Pitching Stat'!R60</f>
        <v>0</v>
      </c>
      <c r="T35" s="266">
        <f>'Team Pitching Stat'!S60</f>
        <v>0</v>
      </c>
      <c r="U35" s="164">
        <f>'Team Pitching Stat'!T60</f>
        <v>0</v>
      </c>
      <c r="V35" s="164">
        <f>'Team Pitching Stat'!U60</f>
        <v>0</v>
      </c>
      <c r="W35" s="164">
        <f>'Team Pitching Stat'!V60</f>
        <v>0</v>
      </c>
    </row>
    <row r="36" spans="2:23" ht="17.25" x14ac:dyDescent="0.25">
      <c r="B36" s="263" t="s">
        <v>13</v>
      </c>
      <c r="C36" s="266">
        <f>'Team Pitching Stat'!B63</f>
        <v>34</v>
      </c>
      <c r="D36" s="266" t="str">
        <f>'Team Pitching Stat'!C63</f>
        <v xml:space="preserve"> Jemin Kim</v>
      </c>
      <c r="E36" s="394" t="str">
        <f>'Team Pitching Stat'!D63</f>
        <v>김재민</v>
      </c>
      <c r="F36" s="266">
        <f>'Team Pitching Stat'!E63</f>
        <v>1</v>
      </c>
      <c r="G36" s="266">
        <f>'Team Pitching Stat'!F63</f>
        <v>0</v>
      </c>
      <c r="H36" s="266">
        <f>'Team Pitching Stat'!G63</f>
        <v>0</v>
      </c>
      <c r="I36" s="266">
        <f>'Team Pitching Stat'!H63</f>
        <v>0</v>
      </c>
      <c r="J36" s="163">
        <f>'Team Pitching Stat'!I63</f>
        <v>2</v>
      </c>
      <c r="K36" s="266">
        <f>'Team Pitching Stat'!J63</f>
        <v>1</v>
      </c>
      <c r="L36" s="266">
        <f>'Team Pitching Stat'!K63</f>
        <v>1</v>
      </c>
      <c r="M36" s="163">
        <f>'Team Pitching Stat'!L63</f>
        <v>4.5</v>
      </c>
      <c r="N36" s="266">
        <f>'Team Pitching Stat'!M63</f>
        <v>3</v>
      </c>
      <c r="O36" s="266">
        <f>'Team Pitching Stat'!N63</f>
        <v>2</v>
      </c>
      <c r="P36" s="266">
        <f>'Team Pitching Stat'!O63</f>
        <v>1</v>
      </c>
      <c r="Q36" s="266">
        <f>'Team Pitching Stat'!P63</f>
        <v>0</v>
      </c>
      <c r="R36" s="266">
        <f>'Team Pitching Stat'!Q63</f>
        <v>3</v>
      </c>
      <c r="S36" s="266">
        <f>'Team Pitching Stat'!R63</f>
        <v>0</v>
      </c>
      <c r="T36" s="266">
        <f>'Team Pitching Stat'!S63</f>
        <v>0</v>
      </c>
      <c r="U36" s="164">
        <f>'Team Pitching Stat'!T63</f>
        <v>1.5</v>
      </c>
      <c r="V36" s="164">
        <f>'Team Pitching Stat'!U63</f>
        <v>0.3</v>
      </c>
      <c r="W36" s="164">
        <f>'Team Pitching Stat'!V63</f>
        <v>0.222</v>
      </c>
    </row>
    <row r="37" spans="2:23" ht="17.25" x14ac:dyDescent="0.25">
      <c r="B37" s="263" t="s">
        <v>13</v>
      </c>
      <c r="C37" s="266">
        <f>'Team Pitching Stat'!B64</f>
        <v>17</v>
      </c>
      <c r="D37" s="266" t="str">
        <f>'Team Pitching Stat'!C64</f>
        <v xml:space="preserve"> Paul Chu</v>
      </c>
      <c r="E37" s="394" t="str">
        <f>'Team Pitching Stat'!D64</f>
        <v>주민석</v>
      </c>
      <c r="F37" s="266">
        <f>'Team Pitching Stat'!E64</f>
        <v>1</v>
      </c>
      <c r="G37" s="266">
        <f>'Team Pitching Stat'!F64</f>
        <v>0</v>
      </c>
      <c r="H37" s="266">
        <f>'Team Pitching Stat'!G64</f>
        <v>0</v>
      </c>
      <c r="I37" s="266">
        <f>'Team Pitching Stat'!H64</f>
        <v>0</v>
      </c>
      <c r="J37" s="163">
        <f>'Team Pitching Stat'!I64</f>
        <v>1</v>
      </c>
      <c r="K37" s="266">
        <f>'Team Pitching Stat'!J64</f>
        <v>6</v>
      </c>
      <c r="L37" s="266">
        <f>'Team Pitching Stat'!K64</f>
        <v>1</v>
      </c>
      <c r="M37" s="163">
        <f>'Team Pitching Stat'!L64</f>
        <v>9</v>
      </c>
      <c r="N37" s="266">
        <f>'Team Pitching Stat'!M64</f>
        <v>3</v>
      </c>
      <c r="O37" s="266">
        <f>'Team Pitching Stat'!N64</f>
        <v>4</v>
      </c>
      <c r="P37" s="266">
        <f>'Team Pitching Stat'!O64</f>
        <v>2</v>
      </c>
      <c r="Q37" s="266">
        <f>'Team Pitching Stat'!P64</f>
        <v>0</v>
      </c>
      <c r="R37" s="266">
        <f>'Team Pitching Stat'!Q64</f>
        <v>1.5</v>
      </c>
      <c r="S37" s="266">
        <f>'Team Pitching Stat'!R64</f>
        <v>0</v>
      </c>
      <c r="T37" s="266">
        <f>'Team Pitching Stat'!S64</f>
        <v>0</v>
      </c>
      <c r="U37" s="164">
        <f>'Team Pitching Stat'!T64</f>
        <v>6</v>
      </c>
      <c r="V37" s="164">
        <f>'Team Pitching Stat'!U64</f>
        <v>0.6</v>
      </c>
      <c r="W37" s="164">
        <f>'Team Pitching Stat'!V64</f>
        <v>0.5</v>
      </c>
    </row>
    <row r="38" spans="2:23" ht="17.25" x14ac:dyDescent="0.25">
      <c r="B38" s="263" t="s">
        <v>13</v>
      </c>
      <c r="C38" s="266">
        <f>'Team Pitching Stat'!B65</f>
        <v>44</v>
      </c>
      <c r="D38" s="266" t="str">
        <f>'Team Pitching Stat'!C65</f>
        <v xml:space="preserve"> Kangmin Lee</v>
      </c>
      <c r="E38" s="394" t="str">
        <f>'Team Pitching Stat'!D65</f>
        <v>이강민</v>
      </c>
      <c r="F38" s="266">
        <f>'Team Pitching Stat'!E65</f>
        <v>3</v>
      </c>
      <c r="G38" s="266">
        <f>'Team Pitching Stat'!F65</f>
        <v>0</v>
      </c>
      <c r="H38" s="266">
        <f>'Team Pitching Stat'!G65</f>
        <v>0</v>
      </c>
      <c r="I38" s="266">
        <f>'Team Pitching Stat'!H65</f>
        <v>0</v>
      </c>
      <c r="J38" s="163">
        <f>'Team Pitching Stat'!I65</f>
        <v>3.33</v>
      </c>
      <c r="K38" s="266">
        <f>'Team Pitching Stat'!J65</f>
        <v>5</v>
      </c>
      <c r="L38" s="266">
        <f>'Team Pitching Stat'!K65</f>
        <v>5</v>
      </c>
      <c r="M38" s="163">
        <f>'Team Pitching Stat'!L65</f>
        <v>12</v>
      </c>
      <c r="N38" s="266">
        <f>'Team Pitching Stat'!M65</f>
        <v>3</v>
      </c>
      <c r="O38" s="266">
        <f>'Team Pitching Stat'!N65</f>
        <v>8</v>
      </c>
      <c r="P38" s="266">
        <f>'Team Pitching Stat'!O65</f>
        <v>4</v>
      </c>
      <c r="Q38" s="266">
        <f>'Team Pitching Stat'!P65</f>
        <v>0</v>
      </c>
      <c r="R38" s="266">
        <f>'Team Pitching Stat'!Q65</f>
        <v>0.75</v>
      </c>
      <c r="S38" s="266">
        <f>'Team Pitching Stat'!R65</f>
        <v>1</v>
      </c>
      <c r="T38" s="266">
        <f>'Team Pitching Stat'!S65</f>
        <v>1</v>
      </c>
      <c r="U38" s="164">
        <f>'Team Pitching Stat'!T65</f>
        <v>3.6</v>
      </c>
      <c r="V38" s="164">
        <f>'Team Pitching Stat'!U65</f>
        <v>0.59099999999999997</v>
      </c>
      <c r="W38" s="164">
        <f>'Team Pitching Stat'!V65</f>
        <v>0.47099999999999997</v>
      </c>
    </row>
  </sheetData>
  <autoFilter ref="B5:W38">
    <sortState ref="B6:W38">
      <sortCondition ref="B5:B38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tabSelected="1" zoomScale="115" zoomScaleNormal="115" workbookViewId="0"/>
  </sheetViews>
  <sheetFormatPr defaultRowHeight="21" x14ac:dyDescent="0.35"/>
  <cols>
    <col min="1" max="1" width="1.7109375" customWidth="1"/>
    <col min="2" max="2" width="10.5703125" style="1" bestFit="1" customWidth="1"/>
    <col min="3" max="3" width="7.7109375" style="1" customWidth="1"/>
    <col min="4" max="4" width="5.7109375" style="1" customWidth="1"/>
    <col min="5" max="5" width="20.85546875" style="1" bestFit="1" customWidth="1"/>
    <col min="6" max="6" width="12.140625" style="2" bestFit="1" customWidth="1"/>
    <col min="7" max="7" width="5.7109375" style="1" customWidth="1"/>
    <col min="8" max="8" width="10.7109375" style="1" customWidth="1"/>
    <col min="9" max="9" width="1.28515625" style="1" customWidth="1"/>
    <col min="10" max="10" width="8.42578125" style="74" hidden="1" customWidth="1"/>
    <col min="11" max="11" width="1.28515625" style="74" customWidth="1"/>
    <col min="12" max="12" width="11.5703125" style="1" bestFit="1" customWidth="1"/>
    <col min="13" max="13" width="7.7109375" style="1" customWidth="1"/>
    <col min="14" max="14" width="5.7109375" style="1" customWidth="1"/>
    <col min="15" max="15" width="23" style="1" bestFit="1" customWidth="1"/>
    <col min="16" max="16" width="10.7109375" style="44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452" t="s">
        <v>272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25"/>
      <c r="T1" s="25"/>
      <c r="U1" s="25"/>
    </row>
    <row r="2" spans="2:22" ht="24" customHeight="1" x14ac:dyDescent="0.25">
      <c r="B2" s="455" t="s">
        <v>271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</row>
    <row r="3" spans="2:22" ht="20.25" customHeight="1" x14ac:dyDescent="0.25">
      <c r="B3" s="76" t="s">
        <v>196</v>
      </c>
      <c r="C3" s="77" t="s">
        <v>2</v>
      </c>
      <c r="D3" s="77" t="s">
        <v>133</v>
      </c>
      <c r="E3" s="77" t="s">
        <v>177</v>
      </c>
      <c r="F3" s="77" t="s">
        <v>178</v>
      </c>
      <c r="G3" s="77" t="s">
        <v>3</v>
      </c>
      <c r="H3" s="78" t="s">
        <v>183</v>
      </c>
      <c r="I3" s="79"/>
      <c r="J3" s="79"/>
      <c r="K3" s="79"/>
      <c r="L3" s="76" t="s">
        <v>205</v>
      </c>
      <c r="M3" s="77" t="s">
        <v>2</v>
      </c>
      <c r="N3" s="80" t="s">
        <v>133</v>
      </c>
      <c r="O3" s="77" t="s">
        <v>177</v>
      </c>
      <c r="P3" s="80" t="s">
        <v>178</v>
      </c>
      <c r="Q3" s="77" t="s">
        <v>3</v>
      </c>
      <c r="R3" s="78" t="s">
        <v>188</v>
      </c>
      <c r="S3" s="84"/>
      <c r="T3" s="70"/>
    </row>
    <row r="4" spans="2:22" ht="20.25" customHeight="1" x14ac:dyDescent="0.25">
      <c r="B4" s="81">
        <v>1</v>
      </c>
      <c r="C4" s="271" t="s">
        <v>15</v>
      </c>
      <c r="D4" s="267">
        <v>24</v>
      </c>
      <c r="E4" s="267" t="s">
        <v>316</v>
      </c>
      <c r="F4" s="276" t="s">
        <v>355</v>
      </c>
      <c r="G4" s="267">
        <v>3</v>
      </c>
      <c r="H4" s="303">
        <v>2.5299999999999998</v>
      </c>
      <c r="I4" s="79"/>
      <c r="J4" s="84" t="s">
        <v>216</v>
      </c>
      <c r="K4" s="79"/>
      <c r="L4" s="81">
        <v>1</v>
      </c>
      <c r="M4" s="271" t="s">
        <v>13</v>
      </c>
      <c r="N4" s="267">
        <v>1</v>
      </c>
      <c r="O4" s="267" t="s">
        <v>347</v>
      </c>
      <c r="P4" s="276" t="s">
        <v>119</v>
      </c>
      <c r="Q4" s="267">
        <v>5</v>
      </c>
      <c r="R4" s="342">
        <v>1.333</v>
      </c>
      <c r="S4" s="84"/>
      <c r="T4" s="70" t="s">
        <v>216</v>
      </c>
    </row>
    <row r="5" spans="2:22" ht="20.25" customHeight="1" x14ac:dyDescent="0.25">
      <c r="B5" s="82">
        <v>2</v>
      </c>
      <c r="C5" s="273" t="s">
        <v>13</v>
      </c>
      <c r="D5" s="268">
        <v>1</v>
      </c>
      <c r="E5" s="268" t="s">
        <v>347</v>
      </c>
      <c r="F5" s="393" t="s">
        <v>119</v>
      </c>
      <c r="G5" s="268">
        <v>5</v>
      </c>
      <c r="H5" s="304">
        <v>3.27</v>
      </c>
      <c r="I5" s="79"/>
      <c r="J5" s="84"/>
      <c r="K5" s="79"/>
      <c r="L5" s="82">
        <v>2</v>
      </c>
      <c r="M5" s="273" t="s">
        <v>13</v>
      </c>
      <c r="N5" s="268">
        <v>29</v>
      </c>
      <c r="O5" s="268" t="s">
        <v>348</v>
      </c>
      <c r="P5" s="393" t="s">
        <v>126</v>
      </c>
      <c r="Q5" s="268">
        <v>5</v>
      </c>
      <c r="R5" s="343">
        <v>1.4059999999999999</v>
      </c>
      <c r="S5" s="84"/>
      <c r="T5" s="70"/>
    </row>
    <row r="6" spans="2:22" ht="20.25" customHeight="1" x14ac:dyDescent="0.25">
      <c r="B6" s="82">
        <v>3</v>
      </c>
      <c r="C6" s="271" t="s">
        <v>13</v>
      </c>
      <c r="D6" s="267">
        <v>29</v>
      </c>
      <c r="E6" s="267" t="s">
        <v>348</v>
      </c>
      <c r="F6" s="276" t="s">
        <v>126</v>
      </c>
      <c r="G6" s="267">
        <v>5</v>
      </c>
      <c r="H6" s="303">
        <v>3.54</v>
      </c>
      <c r="I6" s="79"/>
      <c r="J6" s="84"/>
      <c r="K6" s="79"/>
      <c r="L6" s="82">
        <v>3</v>
      </c>
      <c r="M6" s="271" t="s">
        <v>15</v>
      </c>
      <c r="N6" s="267">
        <v>45</v>
      </c>
      <c r="O6" s="267" t="s">
        <v>320</v>
      </c>
      <c r="P6" s="276" t="s">
        <v>357</v>
      </c>
      <c r="Q6" s="267">
        <v>5</v>
      </c>
      <c r="R6" s="342">
        <v>1.5</v>
      </c>
      <c r="S6" s="84"/>
      <c r="T6" s="70"/>
    </row>
    <row r="7" spans="2:22" ht="20.25" customHeight="1" x14ac:dyDescent="0.25">
      <c r="B7" s="82">
        <v>4</v>
      </c>
      <c r="C7" s="273" t="s">
        <v>15</v>
      </c>
      <c r="D7" s="268">
        <v>45</v>
      </c>
      <c r="E7" s="268" t="s">
        <v>320</v>
      </c>
      <c r="F7" s="393" t="s">
        <v>357</v>
      </c>
      <c r="G7" s="268">
        <v>5</v>
      </c>
      <c r="H7" s="304">
        <v>5.0599999999999996</v>
      </c>
      <c r="I7" s="79"/>
      <c r="J7" s="84"/>
      <c r="K7" s="79"/>
      <c r="L7" s="82">
        <v>4</v>
      </c>
      <c r="M7" s="273" t="s">
        <v>15</v>
      </c>
      <c r="N7" s="268">
        <v>24</v>
      </c>
      <c r="O7" s="268" t="s">
        <v>316</v>
      </c>
      <c r="P7" s="393" t="s">
        <v>355</v>
      </c>
      <c r="Q7" s="268">
        <v>3</v>
      </c>
      <c r="R7" s="343">
        <v>1.5940000000000001</v>
      </c>
      <c r="S7" s="84"/>
      <c r="T7" s="70"/>
    </row>
    <row r="8" spans="2:22" ht="20.25" customHeight="1" x14ac:dyDescent="0.25">
      <c r="B8" s="82">
        <v>5</v>
      </c>
      <c r="C8" s="271" t="s">
        <v>17</v>
      </c>
      <c r="D8" s="267">
        <v>21</v>
      </c>
      <c r="E8" s="267" t="s">
        <v>330</v>
      </c>
      <c r="F8" s="276" t="s">
        <v>66</v>
      </c>
      <c r="G8" s="267">
        <v>6</v>
      </c>
      <c r="H8" s="303">
        <v>5.28</v>
      </c>
      <c r="I8" s="79"/>
      <c r="J8" s="84" t="s">
        <v>217</v>
      </c>
      <c r="K8" s="79"/>
      <c r="L8" s="82">
        <v>5</v>
      </c>
      <c r="M8" s="271" t="s">
        <v>12</v>
      </c>
      <c r="N8" s="267">
        <v>47</v>
      </c>
      <c r="O8" s="267" t="s">
        <v>254</v>
      </c>
      <c r="P8" s="276" t="s">
        <v>95</v>
      </c>
      <c r="Q8" s="267">
        <v>4</v>
      </c>
      <c r="R8" s="342">
        <v>1.7370000000000001</v>
      </c>
      <c r="S8" s="84"/>
      <c r="T8" s="70" t="s">
        <v>217</v>
      </c>
    </row>
    <row r="9" spans="2:22" s="57" customFormat="1" ht="20.25" customHeight="1" x14ac:dyDescent="0.25">
      <c r="B9" s="460"/>
      <c r="C9" s="460"/>
      <c r="D9" s="460"/>
      <c r="E9" s="460"/>
      <c r="F9" s="460"/>
      <c r="G9" s="460"/>
      <c r="H9" s="460"/>
      <c r="I9" s="87"/>
      <c r="J9" s="87"/>
      <c r="K9" s="87"/>
      <c r="L9" s="461"/>
      <c r="M9" s="461"/>
      <c r="N9" s="461"/>
      <c r="O9" s="461"/>
      <c r="P9" s="461"/>
      <c r="Q9" s="461"/>
      <c r="R9" s="461"/>
      <c r="S9" s="89"/>
    </row>
    <row r="10" spans="2:22" s="57" customFormat="1" ht="3" customHeight="1" x14ac:dyDescent="0.25">
      <c r="B10" s="83"/>
      <c r="C10" s="84"/>
      <c r="D10" s="84"/>
      <c r="E10" s="84"/>
      <c r="F10" s="85"/>
      <c r="G10" s="84"/>
      <c r="H10" s="86"/>
      <c r="I10" s="84"/>
      <c r="J10" s="84"/>
      <c r="K10" s="84"/>
      <c r="L10" s="84"/>
      <c r="M10" s="85"/>
      <c r="N10" s="84"/>
      <c r="O10" s="90"/>
      <c r="P10" s="88"/>
      <c r="Q10" s="89"/>
      <c r="R10" s="89"/>
      <c r="S10" s="89"/>
    </row>
    <row r="11" spans="2:22" ht="20.25" customHeight="1" x14ac:dyDescent="0.25">
      <c r="B11" s="76" t="s">
        <v>206</v>
      </c>
      <c r="C11" s="77" t="s">
        <v>2</v>
      </c>
      <c r="D11" s="80" t="s">
        <v>133</v>
      </c>
      <c r="E11" s="77" t="s">
        <v>177</v>
      </c>
      <c r="F11" s="80" t="s">
        <v>178</v>
      </c>
      <c r="G11" s="77" t="s">
        <v>3</v>
      </c>
      <c r="H11" s="78" t="s">
        <v>0</v>
      </c>
      <c r="I11" s="69"/>
      <c r="J11" s="69"/>
      <c r="K11" s="69"/>
      <c r="L11" s="76" t="s">
        <v>203</v>
      </c>
      <c r="M11" s="142" t="s">
        <v>2</v>
      </c>
      <c r="N11" s="142" t="s">
        <v>133</v>
      </c>
      <c r="O11" s="142" t="s">
        <v>177</v>
      </c>
      <c r="P11" s="142" t="s">
        <v>178</v>
      </c>
      <c r="Q11" s="77" t="s">
        <v>3</v>
      </c>
      <c r="R11" s="78" t="s">
        <v>152</v>
      </c>
      <c r="S11" s="84"/>
      <c r="T11" s="70"/>
      <c r="V11" t="s">
        <v>228</v>
      </c>
    </row>
    <row r="12" spans="2:22" ht="20.25" customHeight="1" x14ac:dyDescent="0.25">
      <c r="B12" s="81">
        <v>1</v>
      </c>
      <c r="C12" s="271" t="s">
        <v>13</v>
      </c>
      <c r="D12" s="267">
        <v>29</v>
      </c>
      <c r="E12" s="267" t="s">
        <v>348</v>
      </c>
      <c r="F12" s="276" t="s">
        <v>126</v>
      </c>
      <c r="G12" s="267">
        <v>5</v>
      </c>
      <c r="H12" s="267">
        <v>3</v>
      </c>
      <c r="I12" s="84"/>
      <c r="J12" s="84" t="s">
        <v>217</v>
      </c>
      <c r="K12" s="84"/>
      <c r="L12" s="128">
        <v>1</v>
      </c>
      <c r="M12" s="271" t="s">
        <v>13</v>
      </c>
      <c r="N12" s="267">
        <v>29</v>
      </c>
      <c r="O12" s="267" t="s">
        <v>348</v>
      </c>
      <c r="P12" s="276" t="s">
        <v>126</v>
      </c>
      <c r="Q12" s="267">
        <v>5</v>
      </c>
      <c r="R12" s="342">
        <v>0.33</v>
      </c>
      <c r="S12" s="84"/>
      <c r="T12" s="70" t="s">
        <v>216</v>
      </c>
    </row>
    <row r="13" spans="2:22" ht="20.25" customHeight="1" x14ac:dyDescent="0.25">
      <c r="B13" s="82">
        <v>2</v>
      </c>
      <c r="C13" s="273" t="s">
        <v>13</v>
      </c>
      <c r="D13" s="268">
        <v>1</v>
      </c>
      <c r="E13" s="268" t="s">
        <v>347</v>
      </c>
      <c r="F13" s="393" t="s">
        <v>119</v>
      </c>
      <c r="G13" s="268">
        <v>5</v>
      </c>
      <c r="H13" s="268">
        <v>3</v>
      </c>
      <c r="I13" s="84"/>
      <c r="J13" s="84"/>
      <c r="K13" s="84"/>
      <c r="L13" s="129">
        <v>2</v>
      </c>
      <c r="M13" s="273" t="s">
        <v>12</v>
      </c>
      <c r="N13" s="268">
        <v>47</v>
      </c>
      <c r="O13" s="268" t="s">
        <v>254</v>
      </c>
      <c r="P13" s="393" t="s">
        <v>95</v>
      </c>
      <c r="Q13" s="268">
        <v>4</v>
      </c>
      <c r="R13" s="343">
        <v>0.34200000000000003</v>
      </c>
      <c r="S13" s="84"/>
      <c r="T13" s="70"/>
    </row>
    <row r="14" spans="2:22" ht="20.25" customHeight="1" x14ac:dyDescent="0.25">
      <c r="B14" s="82">
        <v>3</v>
      </c>
      <c r="C14" s="271" t="s">
        <v>17</v>
      </c>
      <c r="D14" s="267">
        <v>21</v>
      </c>
      <c r="E14" s="267" t="s">
        <v>330</v>
      </c>
      <c r="F14" s="276" t="s">
        <v>66</v>
      </c>
      <c r="G14" s="267">
        <v>6</v>
      </c>
      <c r="H14" s="267">
        <v>1</v>
      </c>
      <c r="I14" s="84"/>
      <c r="J14" s="84"/>
      <c r="K14" s="84"/>
      <c r="L14" s="129">
        <v>3</v>
      </c>
      <c r="M14" s="271" t="s">
        <v>15</v>
      </c>
      <c r="N14" s="267">
        <v>24</v>
      </c>
      <c r="O14" s="267" t="s">
        <v>316</v>
      </c>
      <c r="P14" s="276" t="s">
        <v>355</v>
      </c>
      <c r="Q14" s="267">
        <v>3</v>
      </c>
      <c r="R14" s="342">
        <v>0.35299999999999998</v>
      </c>
      <c r="S14" s="84"/>
      <c r="T14" s="70"/>
    </row>
    <row r="15" spans="2:22" ht="20.25" customHeight="1" x14ac:dyDescent="0.25">
      <c r="B15" s="82">
        <v>4</v>
      </c>
      <c r="C15" s="273" t="s">
        <v>15</v>
      </c>
      <c r="D15" s="268">
        <v>24</v>
      </c>
      <c r="E15" s="268" t="s">
        <v>316</v>
      </c>
      <c r="F15" s="393" t="s">
        <v>355</v>
      </c>
      <c r="G15" s="268">
        <v>3</v>
      </c>
      <c r="H15" s="268">
        <v>1</v>
      </c>
      <c r="I15" s="84"/>
      <c r="J15" s="84"/>
      <c r="K15" s="84"/>
      <c r="L15" s="129">
        <v>4</v>
      </c>
      <c r="M15" s="273" t="s">
        <v>15</v>
      </c>
      <c r="N15" s="268">
        <v>45</v>
      </c>
      <c r="O15" s="268" t="s">
        <v>320</v>
      </c>
      <c r="P15" s="393" t="s">
        <v>357</v>
      </c>
      <c r="Q15" s="268">
        <v>5</v>
      </c>
      <c r="R15" s="343">
        <v>0.36</v>
      </c>
      <c r="S15" s="84"/>
      <c r="T15" s="70"/>
    </row>
    <row r="16" spans="2:22" ht="20.25" customHeight="1" x14ac:dyDescent="0.25">
      <c r="B16" s="82">
        <v>5</v>
      </c>
      <c r="C16" s="271" t="s">
        <v>15</v>
      </c>
      <c r="D16" s="267">
        <v>45</v>
      </c>
      <c r="E16" s="267" t="s">
        <v>320</v>
      </c>
      <c r="F16" s="276" t="s">
        <v>357</v>
      </c>
      <c r="G16" s="267">
        <v>5</v>
      </c>
      <c r="H16" s="267">
        <v>1</v>
      </c>
      <c r="I16" s="84"/>
      <c r="J16" s="91" t="s">
        <v>216</v>
      </c>
      <c r="K16" s="84"/>
      <c r="L16" s="129">
        <v>5</v>
      </c>
      <c r="M16" s="271" t="s">
        <v>13</v>
      </c>
      <c r="N16" s="267">
        <v>1</v>
      </c>
      <c r="O16" s="267" t="s">
        <v>347</v>
      </c>
      <c r="P16" s="276" t="s">
        <v>119</v>
      </c>
      <c r="Q16" s="267">
        <v>5</v>
      </c>
      <c r="R16" s="342">
        <v>0.36599999999999999</v>
      </c>
      <c r="S16" s="84"/>
      <c r="T16" s="70" t="s">
        <v>217</v>
      </c>
    </row>
    <row r="17" spans="2:20" s="57" customFormat="1" ht="20.25" customHeight="1" x14ac:dyDescent="0.25">
      <c r="B17" s="462"/>
      <c r="C17" s="462"/>
      <c r="D17" s="462"/>
      <c r="E17" s="462"/>
      <c r="F17" s="462"/>
      <c r="G17" s="462"/>
      <c r="H17" s="462"/>
      <c r="I17" s="84"/>
      <c r="J17" s="84"/>
      <c r="K17" s="84"/>
      <c r="L17" s="463"/>
      <c r="M17" s="463"/>
      <c r="N17" s="463"/>
      <c r="O17" s="463"/>
      <c r="P17" s="463"/>
      <c r="Q17" s="463"/>
      <c r="R17" s="463"/>
      <c r="S17" s="89"/>
    </row>
    <row r="18" spans="2:20" s="57" customFormat="1" ht="3" customHeight="1" x14ac:dyDescent="0.25">
      <c r="B18" s="83"/>
      <c r="C18" s="84"/>
      <c r="D18" s="84"/>
      <c r="E18" s="84"/>
      <c r="F18" s="85"/>
      <c r="G18" s="84"/>
      <c r="H18" s="86"/>
      <c r="I18" s="84"/>
      <c r="J18" s="84"/>
      <c r="K18" s="84"/>
      <c r="L18" s="84"/>
      <c r="M18" s="85"/>
      <c r="N18" s="84"/>
      <c r="O18" s="90"/>
      <c r="P18" s="88"/>
      <c r="Q18" s="89"/>
      <c r="R18" s="89"/>
      <c r="S18" s="89"/>
    </row>
    <row r="19" spans="2:20" ht="20.25" customHeight="1" x14ac:dyDescent="0.25">
      <c r="B19" s="76" t="s">
        <v>192</v>
      </c>
      <c r="C19" s="145" t="s">
        <v>2</v>
      </c>
      <c r="D19" s="146" t="s">
        <v>133</v>
      </c>
      <c r="E19" s="145" t="s">
        <v>177</v>
      </c>
      <c r="F19" s="146" t="s">
        <v>178</v>
      </c>
      <c r="G19" s="145" t="s">
        <v>3</v>
      </c>
      <c r="H19" s="147" t="s">
        <v>180</v>
      </c>
      <c r="I19" s="79"/>
      <c r="J19" s="79"/>
      <c r="K19" s="79"/>
      <c r="L19" s="76" t="s">
        <v>204</v>
      </c>
      <c r="M19" s="77" t="s">
        <v>2</v>
      </c>
      <c r="N19" s="80" t="s">
        <v>133</v>
      </c>
      <c r="O19" s="77" t="s">
        <v>177</v>
      </c>
      <c r="P19" s="80" t="s">
        <v>178</v>
      </c>
      <c r="Q19" s="77" t="s">
        <v>3</v>
      </c>
      <c r="R19" s="78" t="s">
        <v>189</v>
      </c>
      <c r="S19" s="3"/>
    </row>
    <row r="20" spans="2:20" ht="20.25" customHeight="1" x14ac:dyDescent="0.25">
      <c r="B20" s="129">
        <v>1</v>
      </c>
      <c r="C20" s="467" t="s">
        <v>244</v>
      </c>
      <c r="D20" s="468"/>
      <c r="E20" s="468"/>
      <c r="F20" s="468"/>
      <c r="G20" s="468"/>
      <c r="H20" s="469"/>
      <c r="I20" s="148">
        <v>0</v>
      </c>
      <c r="J20" s="148" t="s">
        <v>217</v>
      </c>
      <c r="K20" s="79"/>
      <c r="L20" s="81">
        <v>1</v>
      </c>
      <c r="M20" s="271" t="s">
        <v>13</v>
      </c>
      <c r="N20" s="267">
        <v>1</v>
      </c>
      <c r="O20" s="267" t="s">
        <v>347</v>
      </c>
      <c r="P20" s="276" t="s">
        <v>119</v>
      </c>
      <c r="Q20" s="267">
        <v>5</v>
      </c>
      <c r="R20" s="342">
        <v>0.20300000000000001</v>
      </c>
      <c r="S20" s="3"/>
      <c r="T20" s="70" t="s">
        <v>216</v>
      </c>
    </row>
    <row r="21" spans="2:20" ht="20.25" customHeight="1" x14ac:dyDescent="0.25">
      <c r="B21" s="129">
        <v>2</v>
      </c>
      <c r="C21" s="470"/>
      <c r="D21" s="471"/>
      <c r="E21" s="471"/>
      <c r="F21" s="471"/>
      <c r="G21" s="471"/>
      <c r="H21" s="472"/>
      <c r="I21" s="148">
        <v>0</v>
      </c>
      <c r="J21" s="148"/>
      <c r="K21" s="79"/>
      <c r="L21" s="82">
        <v>2</v>
      </c>
      <c r="M21" s="273" t="s">
        <v>17</v>
      </c>
      <c r="N21" s="268">
        <v>21</v>
      </c>
      <c r="O21" s="268" t="s">
        <v>330</v>
      </c>
      <c r="P21" s="393" t="s">
        <v>66</v>
      </c>
      <c r="Q21" s="268">
        <v>6</v>
      </c>
      <c r="R21" s="343">
        <v>0.224</v>
      </c>
      <c r="S21" s="3"/>
      <c r="T21" s="70"/>
    </row>
    <row r="22" spans="2:20" ht="20.25" customHeight="1" x14ac:dyDescent="0.25">
      <c r="B22" s="129">
        <v>3</v>
      </c>
      <c r="C22" s="470"/>
      <c r="D22" s="471"/>
      <c r="E22" s="471"/>
      <c r="F22" s="471"/>
      <c r="G22" s="471"/>
      <c r="H22" s="472"/>
      <c r="I22" s="148">
        <v>0</v>
      </c>
      <c r="J22" s="148"/>
      <c r="K22" s="79"/>
      <c r="L22" s="82">
        <v>3</v>
      </c>
      <c r="M22" s="271" t="s">
        <v>13</v>
      </c>
      <c r="N22" s="267">
        <v>29</v>
      </c>
      <c r="O22" s="267" t="s">
        <v>348</v>
      </c>
      <c r="P22" s="276" t="s">
        <v>126</v>
      </c>
      <c r="Q22" s="267">
        <v>5</v>
      </c>
      <c r="R22" s="342">
        <v>0.24399999999999999</v>
      </c>
      <c r="S22" s="3"/>
      <c r="T22" s="70"/>
    </row>
    <row r="23" spans="2:20" ht="20.25" customHeight="1" x14ac:dyDescent="0.25">
      <c r="B23" s="129">
        <v>4</v>
      </c>
      <c r="C23" s="470"/>
      <c r="D23" s="471"/>
      <c r="E23" s="471"/>
      <c r="F23" s="471"/>
      <c r="G23" s="471"/>
      <c r="H23" s="472"/>
      <c r="I23" s="148">
        <v>0</v>
      </c>
      <c r="J23" s="148"/>
      <c r="K23" s="79"/>
      <c r="L23" s="82">
        <v>4</v>
      </c>
      <c r="M23" s="273" t="s">
        <v>15</v>
      </c>
      <c r="N23" s="268">
        <v>49</v>
      </c>
      <c r="O23" s="268" t="s">
        <v>322</v>
      </c>
      <c r="P23" s="393" t="s">
        <v>227</v>
      </c>
      <c r="Q23" s="268">
        <v>5</v>
      </c>
      <c r="R23" s="343">
        <v>0.26500000000000001</v>
      </c>
      <c r="S23" s="3"/>
      <c r="T23" s="70"/>
    </row>
    <row r="24" spans="2:20" ht="20.25" customHeight="1" x14ac:dyDescent="0.25">
      <c r="B24" s="129">
        <v>5</v>
      </c>
      <c r="C24" s="473"/>
      <c r="D24" s="474"/>
      <c r="E24" s="474"/>
      <c r="F24" s="474"/>
      <c r="G24" s="474"/>
      <c r="H24" s="475"/>
      <c r="I24" s="149">
        <v>4</v>
      </c>
      <c r="J24" s="149" t="s">
        <v>216</v>
      </c>
      <c r="K24" s="79"/>
      <c r="L24" s="82">
        <v>5</v>
      </c>
      <c r="M24" s="271" t="s">
        <v>15</v>
      </c>
      <c r="N24" s="267">
        <v>45</v>
      </c>
      <c r="O24" s="267" t="s">
        <v>320</v>
      </c>
      <c r="P24" s="276" t="s">
        <v>357</v>
      </c>
      <c r="Q24" s="267">
        <v>5</v>
      </c>
      <c r="R24" s="342">
        <v>0.28599999999999998</v>
      </c>
      <c r="S24" s="3"/>
      <c r="T24" s="70" t="s">
        <v>217</v>
      </c>
    </row>
    <row r="25" spans="2:20" s="57" customFormat="1" ht="20.25" customHeight="1" x14ac:dyDescent="0.25">
      <c r="B25" s="464"/>
      <c r="C25" s="460"/>
      <c r="D25" s="460"/>
      <c r="E25" s="460"/>
      <c r="F25" s="460"/>
      <c r="G25" s="460"/>
      <c r="H25" s="460"/>
      <c r="I25" s="87"/>
      <c r="J25" s="87"/>
      <c r="K25" s="87"/>
      <c r="L25" s="461"/>
      <c r="M25" s="461"/>
      <c r="N25" s="461"/>
      <c r="O25" s="461"/>
      <c r="P25" s="461"/>
      <c r="Q25" s="461"/>
      <c r="R25" s="461"/>
      <c r="S25" s="89"/>
    </row>
    <row r="26" spans="2:20" s="57" customFormat="1" ht="3" customHeight="1" x14ac:dyDescent="0.25">
      <c r="B26" s="83"/>
      <c r="C26" s="84"/>
      <c r="D26" s="84"/>
      <c r="E26" s="84"/>
      <c r="F26" s="85"/>
      <c r="G26" s="84"/>
      <c r="H26" s="86"/>
      <c r="I26" s="84"/>
      <c r="J26" s="84"/>
      <c r="K26" s="84"/>
      <c r="L26" s="84"/>
      <c r="M26" s="85"/>
      <c r="N26" s="84"/>
      <c r="O26" s="90"/>
      <c r="P26" s="88"/>
      <c r="Q26" s="89"/>
      <c r="R26" s="89"/>
      <c r="S26" s="89"/>
    </row>
    <row r="27" spans="2:20" ht="20.25" customHeight="1" x14ac:dyDescent="0.25">
      <c r="B27" s="76" t="s">
        <v>197</v>
      </c>
      <c r="C27" s="77" t="s">
        <v>2</v>
      </c>
      <c r="D27" s="80" t="s">
        <v>133</v>
      </c>
      <c r="E27" s="77" t="s">
        <v>177</v>
      </c>
      <c r="F27" s="80" t="s">
        <v>178</v>
      </c>
      <c r="G27" s="77" t="s">
        <v>3</v>
      </c>
      <c r="H27" s="78" t="s">
        <v>184</v>
      </c>
      <c r="I27" s="79"/>
      <c r="J27" s="79"/>
      <c r="K27" s="79"/>
      <c r="L27" s="76" t="s">
        <v>200</v>
      </c>
      <c r="M27" s="77" t="s">
        <v>2</v>
      </c>
      <c r="N27" s="80" t="s">
        <v>133</v>
      </c>
      <c r="O27" s="77" t="s">
        <v>177</v>
      </c>
      <c r="P27" s="80" t="s">
        <v>178</v>
      </c>
      <c r="Q27" s="77" t="s">
        <v>3</v>
      </c>
      <c r="R27" s="78" t="s">
        <v>186</v>
      </c>
      <c r="S27" s="3"/>
    </row>
    <row r="28" spans="2:20" ht="20.25" customHeight="1" x14ac:dyDescent="0.25">
      <c r="B28" s="81">
        <v>1</v>
      </c>
      <c r="C28" s="271" t="s">
        <v>13</v>
      </c>
      <c r="D28" s="267">
        <v>29</v>
      </c>
      <c r="E28" s="267" t="s">
        <v>348</v>
      </c>
      <c r="F28" s="276" t="s">
        <v>126</v>
      </c>
      <c r="G28" s="267">
        <v>5</v>
      </c>
      <c r="H28" s="267">
        <v>16</v>
      </c>
      <c r="I28" s="79"/>
      <c r="J28" s="84" t="s">
        <v>217</v>
      </c>
      <c r="K28" s="79"/>
      <c r="L28" s="81">
        <v>1</v>
      </c>
      <c r="M28" s="271" t="s">
        <v>15</v>
      </c>
      <c r="N28" s="267">
        <v>24</v>
      </c>
      <c r="O28" s="267" t="s">
        <v>316</v>
      </c>
      <c r="P28" s="276" t="s">
        <v>355</v>
      </c>
      <c r="Q28" s="267">
        <v>3</v>
      </c>
      <c r="R28" s="303">
        <v>6.5</v>
      </c>
      <c r="S28" s="3"/>
      <c r="T28" s="70" t="s">
        <v>217</v>
      </c>
    </row>
    <row r="29" spans="2:20" ht="20.25" customHeight="1" x14ac:dyDescent="0.25">
      <c r="B29" s="82">
        <v>2</v>
      </c>
      <c r="C29" s="273" t="s">
        <v>12</v>
      </c>
      <c r="D29" s="268">
        <v>14</v>
      </c>
      <c r="E29" s="268" t="s">
        <v>256</v>
      </c>
      <c r="F29" s="393" t="s">
        <v>99</v>
      </c>
      <c r="G29" s="268">
        <v>6</v>
      </c>
      <c r="H29" s="268">
        <v>16</v>
      </c>
      <c r="I29" s="79"/>
      <c r="J29" s="84"/>
      <c r="K29" s="79"/>
      <c r="L29" s="82">
        <v>2</v>
      </c>
      <c r="M29" s="273" t="s">
        <v>12</v>
      </c>
      <c r="N29" s="268">
        <v>47</v>
      </c>
      <c r="O29" s="268" t="s">
        <v>254</v>
      </c>
      <c r="P29" s="393" t="s">
        <v>95</v>
      </c>
      <c r="Q29" s="268">
        <v>4</v>
      </c>
      <c r="R29" s="304">
        <v>5</v>
      </c>
      <c r="S29" s="3"/>
      <c r="T29" s="70"/>
    </row>
    <row r="30" spans="2:20" ht="20.25" customHeight="1" x14ac:dyDescent="0.25">
      <c r="B30" s="82">
        <v>3</v>
      </c>
      <c r="C30" s="271" t="s">
        <v>13</v>
      </c>
      <c r="D30" s="267">
        <v>1</v>
      </c>
      <c r="E30" s="267" t="s">
        <v>347</v>
      </c>
      <c r="F30" s="276" t="s">
        <v>119</v>
      </c>
      <c r="G30" s="267">
        <v>5</v>
      </c>
      <c r="H30" s="267">
        <v>15</v>
      </c>
      <c r="I30" s="79"/>
      <c r="J30" s="84"/>
      <c r="K30" s="79"/>
      <c r="L30" s="82">
        <v>3</v>
      </c>
      <c r="M30" s="271" t="s">
        <v>15</v>
      </c>
      <c r="N30" s="267">
        <v>45</v>
      </c>
      <c r="O30" s="267" t="s">
        <v>320</v>
      </c>
      <c r="P30" s="276" t="s">
        <v>357</v>
      </c>
      <c r="Q30" s="267">
        <v>5</v>
      </c>
      <c r="R30" s="303">
        <v>2.75</v>
      </c>
      <c r="S30" s="3"/>
      <c r="T30" s="70"/>
    </row>
    <row r="31" spans="2:20" ht="20.25" customHeight="1" x14ac:dyDescent="0.25">
      <c r="B31" s="82">
        <v>4</v>
      </c>
      <c r="C31" s="273" t="s">
        <v>12</v>
      </c>
      <c r="D31" s="268">
        <v>24</v>
      </c>
      <c r="E31" s="268" t="s">
        <v>259</v>
      </c>
      <c r="F31" s="393" t="s">
        <v>107</v>
      </c>
      <c r="G31" s="268">
        <v>4</v>
      </c>
      <c r="H31" s="268">
        <v>14</v>
      </c>
      <c r="I31" s="79"/>
      <c r="J31" s="84"/>
      <c r="K31" s="79"/>
      <c r="L31" s="82">
        <v>4</v>
      </c>
      <c r="M31" s="273" t="s">
        <v>13</v>
      </c>
      <c r="N31" s="268">
        <v>29</v>
      </c>
      <c r="O31" s="268" t="s">
        <v>348</v>
      </c>
      <c r="P31" s="393" t="s">
        <v>126</v>
      </c>
      <c r="Q31" s="268">
        <v>5</v>
      </c>
      <c r="R31" s="304">
        <v>1.78</v>
      </c>
      <c r="S31" s="3"/>
      <c r="T31" s="70"/>
    </row>
    <row r="32" spans="2:20" ht="20.25" customHeight="1" x14ac:dyDescent="0.25">
      <c r="B32" s="82">
        <v>5</v>
      </c>
      <c r="C32" s="271" t="s">
        <v>15</v>
      </c>
      <c r="D32" s="267">
        <v>24</v>
      </c>
      <c r="E32" s="267" t="s">
        <v>316</v>
      </c>
      <c r="F32" s="276" t="s">
        <v>355</v>
      </c>
      <c r="G32" s="267">
        <v>3</v>
      </c>
      <c r="H32" s="267">
        <v>13</v>
      </c>
      <c r="I32" s="79"/>
      <c r="J32" s="91" t="s">
        <v>216</v>
      </c>
      <c r="K32" s="79"/>
      <c r="L32" s="82">
        <v>5</v>
      </c>
      <c r="M32" s="271" t="s">
        <v>13</v>
      </c>
      <c r="N32" s="267">
        <v>1</v>
      </c>
      <c r="O32" s="267" t="s">
        <v>347</v>
      </c>
      <c r="P32" s="276" t="s">
        <v>119</v>
      </c>
      <c r="Q32" s="267">
        <v>5</v>
      </c>
      <c r="R32" s="303">
        <v>1.36</v>
      </c>
      <c r="S32" s="3"/>
      <c r="T32" s="71" t="s">
        <v>216</v>
      </c>
    </row>
    <row r="33" spans="2:19" s="57" customFormat="1" ht="20.25" customHeight="1" x14ac:dyDescent="0.25">
      <c r="B33" s="465"/>
      <c r="C33" s="465"/>
      <c r="D33" s="465"/>
      <c r="E33" s="465"/>
      <c r="F33" s="465"/>
      <c r="G33" s="465"/>
      <c r="H33" s="465"/>
      <c r="I33" s="84"/>
      <c r="J33" s="84"/>
      <c r="K33" s="84"/>
      <c r="L33" s="462"/>
      <c r="M33" s="462"/>
      <c r="N33" s="462"/>
      <c r="O33" s="462"/>
      <c r="P33" s="462"/>
      <c r="Q33" s="462"/>
      <c r="R33" s="462"/>
      <c r="S33" s="89"/>
    </row>
    <row r="34" spans="2:19" s="57" customFormat="1" ht="3" customHeight="1" x14ac:dyDescent="0.25">
      <c r="B34" s="91"/>
      <c r="C34" s="92"/>
      <c r="D34" s="92"/>
      <c r="E34" s="92"/>
      <c r="F34" s="93"/>
      <c r="G34" s="91"/>
      <c r="H34" s="94"/>
      <c r="I34" s="84"/>
      <c r="J34" s="84"/>
      <c r="K34" s="84"/>
      <c r="L34" s="84"/>
      <c r="M34" s="85"/>
      <c r="N34" s="84"/>
      <c r="O34" s="90"/>
      <c r="P34" s="88"/>
      <c r="Q34" s="89"/>
      <c r="R34" s="89"/>
      <c r="S34" s="89"/>
    </row>
    <row r="35" spans="2:19" ht="20.25" customHeight="1" x14ac:dyDescent="0.25">
      <c r="B35" s="76" t="s">
        <v>207</v>
      </c>
      <c r="C35" s="77" t="s">
        <v>2</v>
      </c>
      <c r="D35" s="80" t="s">
        <v>133</v>
      </c>
      <c r="E35" s="77" t="s">
        <v>177</v>
      </c>
      <c r="F35" s="80" t="s">
        <v>178</v>
      </c>
      <c r="G35" s="77" t="s">
        <v>3</v>
      </c>
      <c r="H35" s="78" t="s">
        <v>181</v>
      </c>
      <c r="I35" s="48"/>
      <c r="J35" s="48"/>
      <c r="K35" s="48"/>
      <c r="L35" s="48"/>
      <c r="M35" s="48"/>
      <c r="N35" s="48"/>
      <c r="O35" s="48"/>
      <c r="P35" s="95"/>
      <c r="Q35" s="96"/>
      <c r="R35" s="3"/>
      <c r="S35" s="3"/>
    </row>
    <row r="36" spans="2:19" ht="20.25" customHeight="1" x14ac:dyDescent="0.25">
      <c r="B36" s="81">
        <v>1</v>
      </c>
      <c r="C36" s="271" t="s">
        <v>13</v>
      </c>
      <c r="D36" s="267">
        <v>29</v>
      </c>
      <c r="E36" s="267" t="s">
        <v>348</v>
      </c>
      <c r="F36" s="276" t="s">
        <v>126</v>
      </c>
      <c r="G36" s="267">
        <v>5</v>
      </c>
      <c r="H36" s="303">
        <v>21.33</v>
      </c>
      <c r="I36" s="266">
        <v>0</v>
      </c>
      <c r="J36" s="266">
        <v>0</v>
      </c>
      <c r="K36" s="163">
        <v>5</v>
      </c>
      <c r="L36" s="97"/>
      <c r="M36" s="97"/>
      <c r="N36" s="97"/>
      <c r="O36" s="98"/>
      <c r="P36" s="97"/>
      <c r="Q36" s="97"/>
      <c r="R36" s="3"/>
      <c r="S36" s="3"/>
    </row>
    <row r="37" spans="2:19" ht="20.25" customHeight="1" x14ac:dyDescent="0.3">
      <c r="B37" s="82">
        <v>2</v>
      </c>
      <c r="C37" s="273" t="s">
        <v>12</v>
      </c>
      <c r="D37" s="268">
        <v>14</v>
      </c>
      <c r="E37" s="268" t="s">
        <v>256</v>
      </c>
      <c r="F37" s="393" t="s">
        <v>99</v>
      </c>
      <c r="G37" s="268">
        <v>6</v>
      </c>
      <c r="H37" s="304">
        <v>20.67</v>
      </c>
      <c r="I37" s="340">
        <v>1</v>
      </c>
      <c r="J37" s="340">
        <v>0</v>
      </c>
      <c r="K37" s="341">
        <v>4.67</v>
      </c>
      <c r="L37" s="97"/>
      <c r="M37" s="97"/>
      <c r="N37" s="97"/>
      <c r="O37" s="98"/>
      <c r="P37" s="97"/>
      <c r="Q37" s="97"/>
      <c r="R37" s="3"/>
      <c r="S37" s="3"/>
    </row>
    <row r="38" spans="2:19" ht="20.25" customHeight="1" x14ac:dyDescent="0.25">
      <c r="B38" s="82">
        <v>3</v>
      </c>
      <c r="C38" s="271" t="s">
        <v>13</v>
      </c>
      <c r="D38" s="267">
        <v>1</v>
      </c>
      <c r="E38" s="267" t="s">
        <v>347</v>
      </c>
      <c r="F38" s="276" t="s">
        <v>119</v>
      </c>
      <c r="G38" s="267">
        <v>5</v>
      </c>
      <c r="H38" s="303">
        <v>18</v>
      </c>
      <c r="I38" s="266">
        <v>0</v>
      </c>
      <c r="J38" s="266">
        <v>0</v>
      </c>
      <c r="K38" s="163">
        <v>4</v>
      </c>
      <c r="L38" s="97"/>
      <c r="M38" s="97"/>
      <c r="N38" s="97"/>
      <c r="O38" s="98"/>
      <c r="P38" s="97"/>
      <c r="Q38" s="97"/>
      <c r="R38" s="3"/>
      <c r="S38" s="3"/>
    </row>
    <row r="39" spans="2:19" ht="20.25" customHeight="1" x14ac:dyDescent="0.25">
      <c r="B39" s="82">
        <v>4</v>
      </c>
      <c r="C39" s="273" t="s">
        <v>17</v>
      </c>
      <c r="D39" s="268">
        <v>21</v>
      </c>
      <c r="E39" s="268" t="s">
        <v>330</v>
      </c>
      <c r="F39" s="393" t="s">
        <v>66</v>
      </c>
      <c r="G39" s="268">
        <v>6</v>
      </c>
      <c r="H39" s="304">
        <v>15.33</v>
      </c>
      <c r="I39" s="262">
        <v>0</v>
      </c>
      <c r="J39" s="262">
        <v>0</v>
      </c>
      <c r="K39" s="144">
        <v>4</v>
      </c>
      <c r="L39" s="97"/>
      <c r="M39" s="97"/>
      <c r="N39" s="97"/>
      <c r="O39" s="98"/>
      <c r="P39" s="97"/>
      <c r="Q39" s="97"/>
      <c r="R39" s="3"/>
      <c r="S39" s="3"/>
    </row>
    <row r="40" spans="2:19" ht="20.25" customHeight="1" x14ac:dyDescent="0.25">
      <c r="B40" s="82">
        <v>5</v>
      </c>
      <c r="C40" s="271" t="s">
        <v>12</v>
      </c>
      <c r="D40" s="267">
        <v>47</v>
      </c>
      <c r="E40" s="267" t="s">
        <v>254</v>
      </c>
      <c r="F40" s="276" t="s">
        <v>95</v>
      </c>
      <c r="G40" s="267">
        <v>4</v>
      </c>
      <c r="H40" s="303">
        <v>12.67</v>
      </c>
      <c r="I40" s="266">
        <v>0</v>
      </c>
      <c r="J40" s="266">
        <v>0</v>
      </c>
      <c r="K40" s="163">
        <v>4</v>
      </c>
      <c r="L40" s="97"/>
      <c r="M40" s="97"/>
      <c r="N40" s="97"/>
      <c r="O40" s="98"/>
      <c r="P40" s="97"/>
      <c r="Q40" s="97"/>
      <c r="R40" s="3"/>
      <c r="S40" s="3"/>
    </row>
    <row r="41" spans="2:19" s="57" customFormat="1" x14ac:dyDescent="0.25">
      <c r="B41" s="466"/>
      <c r="C41" s="466"/>
      <c r="D41" s="466"/>
      <c r="E41" s="466"/>
      <c r="F41" s="466"/>
      <c r="G41" s="466"/>
      <c r="H41" s="466"/>
      <c r="I41" s="54"/>
      <c r="J41" s="58"/>
      <c r="K41" s="58"/>
      <c r="L41" s="54"/>
      <c r="M41" s="66"/>
      <c r="N41" s="54"/>
      <c r="O41" s="53"/>
      <c r="P41" s="50"/>
    </row>
    <row r="42" spans="2:19" s="57" customFormat="1" x14ac:dyDescent="0.25">
      <c r="B42" s="68"/>
      <c r="C42" s="54"/>
      <c r="D42" s="54"/>
      <c r="E42" s="54"/>
      <c r="F42" s="66"/>
      <c r="G42" s="54"/>
      <c r="H42" s="67"/>
      <c r="I42" s="54"/>
      <c r="J42" s="58"/>
      <c r="K42" s="58"/>
      <c r="L42" s="54"/>
      <c r="M42" s="66"/>
      <c r="N42" s="54"/>
      <c r="O42" s="53"/>
      <c r="P42" s="50"/>
    </row>
    <row r="43" spans="2:19" s="57" customFormat="1" x14ac:dyDescent="0.25">
      <c r="B43" s="68"/>
      <c r="C43" s="54"/>
      <c r="D43" s="54"/>
      <c r="E43" s="54"/>
      <c r="F43" s="66"/>
      <c r="G43" s="54"/>
      <c r="H43" s="67"/>
      <c r="I43" s="54"/>
      <c r="J43" s="58"/>
      <c r="K43" s="58"/>
      <c r="L43" s="54"/>
      <c r="M43" s="66"/>
      <c r="N43" s="54"/>
      <c r="O43" s="53"/>
      <c r="P43" s="50"/>
    </row>
    <row r="44" spans="2:19" s="57" customFormat="1" x14ac:dyDescent="0.25">
      <c r="B44" s="68"/>
      <c r="C44" s="54"/>
      <c r="D44" s="54"/>
      <c r="E44" s="54"/>
      <c r="F44" s="66"/>
      <c r="G44" s="54"/>
      <c r="H44" s="67"/>
      <c r="I44" s="54"/>
      <c r="J44" s="58"/>
      <c r="K44" s="58"/>
      <c r="L44" s="54"/>
      <c r="M44" s="66"/>
      <c r="N44" s="54"/>
      <c r="O44" s="53"/>
      <c r="P44" s="50"/>
    </row>
    <row r="45" spans="2:19" s="57" customFormat="1" x14ac:dyDescent="0.25">
      <c r="B45" s="68"/>
      <c r="C45" s="54"/>
      <c r="D45" s="54"/>
      <c r="E45" s="54"/>
      <c r="F45" s="66"/>
      <c r="G45" s="54"/>
      <c r="H45" s="67"/>
      <c r="I45" s="54"/>
      <c r="J45" s="58"/>
      <c r="K45" s="58"/>
      <c r="L45" s="54"/>
      <c r="M45" s="66"/>
      <c r="N45" s="54"/>
      <c r="O45" s="53"/>
      <c r="P45" s="50"/>
    </row>
    <row r="46" spans="2:19" s="57" customFormat="1" x14ac:dyDescent="0.25">
      <c r="B46" s="68"/>
      <c r="C46" s="54"/>
      <c r="D46" s="54"/>
      <c r="E46" s="54"/>
      <c r="F46" s="66"/>
      <c r="G46" s="54"/>
      <c r="H46" s="67"/>
      <c r="I46" s="54"/>
      <c r="J46" s="58"/>
      <c r="K46" s="58"/>
      <c r="L46" s="54"/>
      <c r="M46" s="66"/>
      <c r="N46" s="54"/>
      <c r="O46" s="53"/>
      <c r="P46" s="50"/>
    </row>
    <row r="47" spans="2:19" s="57" customFormat="1" x14ac:dyDescent="0.25">
      <c r="B47" s="68"/>
      <c r="C47" s="54"/>
      <c r="D47" s="54"/>
      <c r="E47" s="54"/>
      <c r="F47" s="66"/>
      <c r="G47" s="54"/>
      <c r="H47" s="67"/>
      <c r="I47" s="54"/>
      <c r="J47" s="58"/>
      <c r="K47" s="58"/>
      <c r="L47" s="54"/>
      <c r="M47" s="66"/>
      <c r="N47" s="54"/>
      <c r="O47" s="53"/>
      <c r="P47" s="50"/>
    </row>
    <row r="48" spans="2:19" s="57" customFormat="1" x14ac:dyDescent="0.25">
      <c r="B48" s="68"/>
      <c r="C48" s="54"/>
      <c r="D48" s="54"/>
      <c r="E48" s="54"/>
      <c r="F48" s="66"/>
      <c r="G48" s="54"/>
      <c r="H48" s="67"/>
      <c r="I48" s="54"/>
      <c r="J48" s="58"/>
      <c r="K48" s="58"/>
      <c r="L48" s="54"/>
      <c r="M48" s="66"/>
      <c r="N48" s="54"/>
      <c r="O48" s="53"/>
      <c r="P48" s="50"/>
    </row>
    <row r="49" spans="2:17" s="43" customFormat="1" ht="15" x14ac:dyDescent="0.25"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4"/>
    </row>
    <row r="50" spans="2:17" ht="26.25" x14ac:dyDescent="0.25">
      <c r="B50" s="26"/>
      <c r="C50" s="26"/>
      <c r="D50" s="26"/>
      <c r="E50" s="28"/>
      <c r="F50" s="75"/>
      <c r="G50" s="30"/>
      <c r="H50" s="30"/>
      <c r="I50" s="30"/>
      <c r="J50" s="72"/>
      <c r="K50" s="72"/>
      <c r="L50" s="30"/>
      <c r="M50" s="30"/>
      <c r="N50" s="28"/>
      <c r="O50" s="28"/>
      <c r="P50" s="47"/>
      <c r="Q50" s="25"/>
    </row>
    <row r="51" spans="2:17" ht="26.25" x14ac:dyDescent="0.25">
      <c r="B51" s="26"/>
      <c r="C51" s="26"/>
      <c r="D51" s="26"/>
      <c r="E51" s="28"/>
      <c r="F51" s="75"/>
      <c r="G51" s="30"/>
      <c r="H51" s="30"/>
      <c r="I51" s="30"/>
      <c r="J51" s="72"/>
      <c r="K51" s="72"/>
      <c r="L51" s="30"/>
      <c r="M51" s="30"/>
      <c r="N51" s="28"/>
      <c r="O51" s="28"/>
      <c r="P51" s="47"/>
      <c r="Q51" s="25"/>
    </row>
    <row r="52" spans="2:17" ht="26.25" x14ac:dyDescent="0.25">
      <c r="E52" s="28"/>
      <c r="F52" s="75"/>
      <c r="G52" s="30"/>
      <c r="H52" s="30"/>
      <c r="I52" s="30"/>
      <c r="J52" s="72"/>
      <c r="K52" s="72"/>
      <c r="L52" s="30"/>
      <c r="M52" s="30"/>
      <c r="N52" s="28"/>
      <c r="O52" s="28"/>
    </row>
    <row r="53" spans="2:17" ht="26.25" x14ac:dyDescent="0.25">
      <c r="E53" s="28"/>
      <c r="F53" s="75"/>
      <c r="G53" s="30"/>
      <c r="H53" s="30"/>
      <c r="I53" s="30"/>
      <c r="J53" s="72"/>
      <c r="K53" s="72"/>
      <c r="L53" s="30"/>
      <c r="M53" s="30"/>
      <c r="N53" s="28"/>
      <c r="O53" s="28"/>
    </row>
    <row r="54" spans="2:17" ht="26.25" x14ac:dyDescent="0.25">
      <c r="E54" s="28"/>
      <c r="F54" s="75"/>
      <c r="G54" s="30"/>
      <c r="H54" s="30"/>
      <c r="I54" s="30"/>
      <c r="J54" s="72"/>
      <c r="K54" s="72"/>
      <c r="L54" s="30"/>
      <c r="M54" s="30"/>
      <c r="N54" s="28"/>
      <c r="O54" s="28"/>
    </row>
    <row r="55" spans="2:17" ht="26.25" x14ac:dyDescent="0.25">
      <c r="E55" s="28"/>
      <c r="F55" s="75"/>
      <c r="G55" s="30"/>
      <c r="H55" s="30"/>
      <c r="I55" s="30"/>
      <c r="J55" s="72"/>
      <c r="K55" s="72"/>
      <c r="L55" s="30"/>
      <c r="M55" s="30"/>
      <c r="N55" s="28"/>
      <c r="O55" s="28"/>
    </row>
    <row r="56" spans="2:17" ht="26.25" x14ac:dyDescent="0.25">
      <c r="E56" s="28"/>
      <c r="F56" s="75"/>
      <c r="G56" s="30"/>
      <c r="H56" s="30"/>
      <c r="I56" s="30"/>
      <c r="J56" s="72"/>
      <c r="K56" s="72"/>
      <c r="L56" s="30"/>
      <c r="M56" s="30"/>
      <c r="N56" s="28"/>
      <c r="O56" s="28"/>
    </row>
    <row r="57" spans="2:17" ht="26.25" x14ac:dyDescent="0.25">
      <c r="E57" s="28"/>
      <c r="F57" s="75"/>
      <c r="G57" s="30"/>
      <c r="H57" s="30"/>
      <c r="I57" s="30"/>
      <c r="J57" s="72"/>
      <c r="K57" s="72"/>
      <c r="L57" s="30"/>
      <c r="M57" s="30"/>
      <c r="N57" s="28"/>
      <c r="O57" s="28"/>
    </row>
    <row r="58" spans="2:17" ht="26.25" x14ac:dyDescent="0.25">
      <c r="E58" s="28"/>
      <c r="F58" s="75"/>
      <c r="G58" s="30"/>
      <c r="H58" s="30"/>
      <c r="I58" s="30"/>
      <c r="J58" s="72"/>
      <c r="K58" s="72"/>
      <c r="L58" s="30"/>
      <c r="M58" s="30"/>
      <c r="N58" s="28"/>
      <c r="O58" s="28"/>
    </row>
    <row r="59" spans="2:17" ht="26.25" x14ac:dyDescent="0.25">
      <c r="E59" s="28"/>
      <c r="F59" s="75"/>
      <c r="G59" s="30"/>
      <c r="H59" s="30"/>
      <c r="I59" s="30"/>
      <c r="J59" s="72"/>
      <c r="K59" s="72"/>
      <c r="L59" s="30"/>
      <c r="M59" s="30"/>
      <c r="N59" s="28"/>
      <c r="O59" s="28"/>
    </row>
    <row r="60" spans="2:17" ht="26.25" x14ac:dyDescent="0.25">
      <c r="E60" s="28"/>
      <c r="F60" s="75"/>
      <c r="G60" s="30"/>
      <c r="H60" s="30"/>
      <c r="I60" s="30"/>
      <c r="J60" s="72"/>
      <c r="K60" s="72"/>
      <c r="L60" s="30"/>
      <c r="M60" s="30"/>
      <c r="N60" s="30"/>
      <c r="O60" s="30"/>
    </row>
    <row r="61" spans="2:17" ht="26.25" x14ac:dyDescent="0.25">
      <c r="E61" s="28"/>
      <c r="F61" s="75"/>
      <c r="G61" s="30"/>
      <c r="H61" s="30"/>
      <c r="I61" s="30"/>
      <c r="J61" s="73"/>
      <c r="K61" s="73"/>
      <c r="L61" s="31"/>
      <c r="M61" s="31"/>
      <c r="N61" s="32"/>
      <c r="O61" s="32"/>
    </row>
    <row r="62" spans="2:17" ht="26.25" x14ac:dyDescent="0.25">
      <c r="E62" s="28"/>
      <c r="F62" s="75"/>
      <c r="G62" s="30"/>
      <c r="H62" s="30"/>
      <c r="I62" s="30"/>
      <c r="J62" s="73"/>
      <c r="K62" s="73"/>
      <c r="L62" s="31"/>
      <c r="M62" s="31"/>
      <c r="N62" s="32"/>
      <c r="O62" s="32"/>
    </row>
    <row r="63" spans="2:17" ht="26.25" x14ac:dyDescent="0.25">
      <c r="E63" s="28"/>
      <c r="F63" s="75"/>
      <c r="G63" s="30"/>
      <c r="H63" s="30"/>
      <c r="I63" s="30"/>
      <c r="J63" s="73"/>
      <c r="K63" s="73"/>
      <c r="L63" s="31"/>
      <c r="M63" s="31"/>
      <c r="N63" s="32"/>
      <c r="O63" s="32"/>
    </row>
    <row r="64" spans="2:17" ht="26.25" x14ac:dyDescent="0.25">
      <c r="E64" s="28"/>
      <c r="F64" s="75"/>
      <c r="G64" s="30"/>
      <c r="H64" s="30"/>
      <c r="I64" s="30"/>
      <c r="J64" s="73"/>
      <c r="K64" s="73"/>
      <c r="L64" s="31"/>
      <c r="M64" s="31"/>
      <c r="N64" s="32"/>
      <c r="O64" s="32"/>
    </row>
    <row r="65" spans="5:15" ht="26.25" x14ac:dyDescent="0.25">
      <c r="E65" s="28"/>
      <c r="F65" s="75"/>
      <c r="G65" s="30"/>
      <c r="H65" s="30"/>
      <c r="I65" s="30"/>
      <c r="J65" s="73"/>
      <c r="K65" s="73"/>
      <c r="L65" s="31"/>
      <c r="M65" s="31"/>
      <c r="N65" s="32"/>
      <c r="O65" s="32"/>
    </row>
    <row r="66" spans="5:15" ht="26.25" x14ac:dyDescent="0.25">
      <c r="E66" s="28"/>
      <c r="F66" s="75"/>
      <c r="G66" s="30"/>
      <c r="H66" s="30"/>
      <c r="I66" s="30"/>
      <c r="J66" s="73"/>
      <c r="K66" s="73"/>
      <c r="L66" s="31"/>
      <c r="M66" s="31"/>
      <c r="N66" s="32"/>
      <c r="O66" s="32"/>
    </row>
    <row r="67" spans="5:15" ht="26.25" x14ac:dyDescent="0.25">
      <c r="E67" s="28"/>
      <c r="F67" s="75"/>
      <c r="G67" s="30"/>
      <c r="H67" s="30"/>
      <c r="I67" s="30"/>
      <c r="J67" s="73"/>
      <c r="K67" s="73"/>
      <c r="L67" s="31"/>
      <c r="M67" s="31"/>
      <c r="N67" s="32"/>
      <c r="O67" s="32"/>
    </row>
    <row r="68" spans="5:15" ht="26.25" x14ac:dyDescent="0.25">
      <c r="E68" s="28"/>
      <c r="F68" s="75"/>
      <c r="G68" s="30"/>
      <c r="H68" s="30"/>
      <c r="I68" s="30"/>
      <c r="J68" s="72"/>
      <c r="K68" s="72"/>
      <c r="L68" s="30"/>
      <c r="M68" s="30"/>
      <c r="N68" s="30"/>
      <c r="O68" s="30"/>
    </row>
    <row r="69" spans="5:15" ht="26.25" x14ac:dyDescent="0.25">
      <c r="E69" s="28"/>
      <c r="F69" s="75"/>
      <c r="G69" s="30"/>
      <c r="H69" s="30"/>
      <c r="I69" s="30"/>
      <c r="J69" s="72"/>
      <c r="K69" s="72"/>
      <c r="L69" s="30"/>
      <c r="M69" s="30"/>
      <c r="N69" s="30"/>
      <c r="O69" s="30"/>
    </row>
    <row r="70" spans="5:15" ht="26.25" x14ac:dyDescent="0.25">
      <c r="E70" s="28"/>
      <c r="F70" s="75"/>
      <c r="G70" s="30"/>
      <c r="H70" s="30"/>
      <c r="I70" s="30"/>
      <c r="J70" s="72"/>
      <c r="K70" s="72"/>
      <c r="L70" s="30"/>
      <c r="M70" s="30"/>
      <c r="N70" s="30"/>
      <c r="O70" s="30"/>
    </row>
    <row r="71" spans="5:15" ht="26.25" x14ac:dyDescent="0.25">
      <c r="E71" s="28"/>
      <c r="F71" s="75"/>
      <c r="G71" s="30"/>
      <c r="H71" s="30"/>
      <c r="I71" s="30"/>
      <c r="J71" s="72"/>
      <c r="K71" s="72"/>
      <c r="L71" s="30"/>
      <c r="M71" s="30"/>
      <c r="N71" s="30"/>
      <c r="O71" s="30"/>
    </row>
    <row r="72" spans="5:15" ht="26.25" x14ac:dyDescent="0.25">
      <c r="E72" s="28"/>
      <c r="F72" s="75"/>
      <c r="G72" s="30"/>
      <c r="H72" s="30"/>
      <c r="I72" s="30"/>
      <c r="J72" s="72"/>
      <c r="K72" s="72"/>
      <c r="L72" s="30"/>
      <c r="M72" s="30"/>
      <c r="N72" s="30"/>
      <c r="O72" s="30"/>
    </row>
    <row r="73" spans="5:15" ht="26.25" x14ac:dyDescent="0.25">
      <c r="E73" s="30"/>
      <c r="F73" s="75"/>
      <c r="G73" s="30"/>
      <c r="H73" s="30"/>
      <c r="I73" s="30"/>
      <c r="J73" s="72"/>
      <c r="K73" s="72"/>
      <c r="L73" s="30"/>
      <c r="M73" s="30"/>
      <c r="N73" s="30"/>
      <c r="O73" s="30"/>
    </row>
    <row r="74" spans="5:15" ht="26.25" x14ac:dyDescent="0.25">
      <c r="E74" s="30"/>
      <c r="F74" s="75"/>
      <c r="G74" s="30"/>
      <c r="H74" s="30"/>
      <c r="I74" s="30"/>
      <c r="J74" s="72"/>
      <c r="K74" s="72"/>
      <c r="L74" s="30"/>
      <c r="M74" s="30"/>
      <c r="N74" s="30"/>
      <c r="O74" s="30"/>
    </row>
  </sheetData>
  <mergeCells count="14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  <mergeCell ref="C20:H24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Roaster 05-25-16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2015-08-30T04:15:57Z</cp:lastPrinted>
  <dcterms:created xsi:type="dcterms:W3CDTF">2015-04-18T23:51:51Z</dcterms:created>
  <dcterms:modified xsi:type="dcterms:W3CDTF">2016-05-26T11:10:18Z</dcterms:modified>
</cp:coreProperties>
</file>