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 Yoo\Desktop\BKBL\Game (8.14)\"/>
    </mc:Choice>
  </mc:AlternateContent>
  <xr:revisionPtr revIDLastSave="0" documentId="13_ncr:1_{0B322460-7743-4C46-8A8B-FD24583B73B7}" xr6:coauthVersionLast="47" xr6:coauthVersionMax="47" xr10:uidLastSave="{00000000-0000-0000-0000-000000000000}"/>
  <bookViews>
    <workbookView xWindow="28680" yWindow="-120" windowWidth="29040" windowHeight="15840" firstSheet="2" activeTab="2" xr2:uid="{9ED9F77B-2D18-49B7-97C7-8C5ADD0EB78D}"/>
    <workbookView xWindow="28680" yWindow="-120" windowWidth="29040" windowHeight="15840" firstSheet="2" activeTab="2" xr2:uid="{32A65230-91F6-4DB8-912A-DC5A313B8F8F}"/>
  </bookViews>
  <sheets>
    <sheet name="Schedule" sheetId="2" state="hidden" r:id="rId1"/>
    <sheet name="Roster" sheetId="10" state="hidden" r:id="rId2"/>
    <sheet name="Standing" sheetId="3" r:id="rId3"/>
    <sheet name="Team Batting Stat" sheetId="4" r:id="rId4"/>
    <sheet name="Comb Batting Stat" sheetId="5" state="hidden" r:id="rId5"/>
    <sheet name="Batting Top 12" sheetId="6" r:id="rId6"/>
    <sheet name="Team Pitching Stat" sheetId="7" r:id="rId7"/>
    <sheet name="Comb Pitching Stat" sheetId="8" state="hidden" r:id="rId8"/>
    <sheet name="Pitching Top 5" sheetId="9" r:id="rId9"/>
  </sheets>
  <definedNames>
    <definedName name="_xlnm._FilterDatabase" localSheetId="4" hidden="1">'Comb Batting Stat'!$B$5:$Y$51</definedName>
    <definedName name="_xlnm._FilterDatabase" localSheetId="7" hidden="1">'Comb Pitching Stat'!$B$4:$U$24</definedName>
    <definedName name="_FilterDatabase_0" localSheetId="4">'Comb Batting Stat'!$B$5:$Y$5</definedName>
    <definedName name="_FilterDatabase_0" localSheetId="7">'Comb Pitching Stat'!$B$5:$U$10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7" l="1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Q16" i="3"/>
  <c r="B2" i="6" s="1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Y25" i="4"/>
  <c r="Q17" i="3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S62" i="4"/>
  <c r="T62" i="4"/>
  <c r="U62" i="4"/>
  <c r="V62" i="4"/>
  <c r="W62" i="4"/>
  <c r="X62" i="4"/>
  <c r="Y62" i="4"/>
  <c r="B2" i="9" l="1"/>
  <c r="D12" i="7"/>
  <c r="T12" i="7"/>
  <c r="S12" i="7"/>
  <c r="R12" i="7"/>
  <c r="Q12" i="7"/>
  <c r="P12" i="7"/>
  <c r="M12" i="7"/>
  <c r="N12" i="7"/>
  <c r="O12" i="7"/>
  <c r="L12" i="7"/>
  <c r="K12" i="7"/>
  <c r="I12" i="7"/>
  <c r="J12" i="7"/>
  <c r="H12" i="7"/>
  <c r="W19" i="3" l="1"/>
  <c r="W18" i="3" l="1"/>
  <c r="V19" i="3"/>
  <c r="Q19" i="3"/>
  <c r="U19" i="3" s="1"/>
  <c r="V18" i="3"/>
  <c r="Q18" i="3"/>
  <c r="U18" i="3" s="1"/>
  <c r="W20" i="3" l="1"/>
  <c r="V20" i="3"/>
  <c r="Q20" i="3"/>
  <c r="U20" i="3" s="1"/>
  <c r="W17" i="3"/>
  <c r="V17" i="3"/>
  <c r="U17" i="3"/>
  <c r="V16" i="3"/>
  <c r="U16" i="3"/>
  <c r="W9" i="3" l="1"/>
  <c r="V9" i="3"/>
  <c r="Q9" i="3"/>
  <c r="U9" i="3" s="1"/>
  <c r="W8" i="3"/>
  <c r="V8" i="3"/>
  <c r="Q8" i="3"/>
  <c r="U8" i="3" s="1"/>
  <c r="Q7" i="3"/>
  <c r="U7" i="3" s="1"/>
  <c r="V7" i="3"/>
  <c r="W7" i="3"/>
  <c r="W10" i="3"/>
  <c r="V10" i="3"/>
  <c r="Q10" i="3"/>
  <c r="V6" i="3"/>
  <c r="Q6" i="3"/>
  <c r="U6" i="3" s="1"/>
</calcChain>
</file>

<file path=xl/sharedStrings.xml><?xml version="1.0" encoding="utf-8"?>
<sst xmlns="http://schemas.openxmlformats.org/spreadsheetml/2006/main" count="1545" uniqueCount="447">
  <si>
    <t>AS</t>
  </si>
  <si>
    <t>BB</t>
  </si>
  <si>
    <t>CB</t>
  </si>
  <si>
    <t>MW</t>
  </si>
  <si>
    <t>NEA</t>
  </si>
  <si>
    <t>No</t>
  </si>
  <si>
    <t>#</t>
  </si>
  <si>
    <t>Name</t>
  </si>
  <si>
    <t>이름</t>
  </si>
  <si>
    <t>Kyungmin Lee</t>
  </si>
  <si>
    <t>이경민</t>
  </si>
  <si>
    <t>이학재</t>
  </si>
  <si>
    <t>Tim Rha</t>
  </si>
  <si>
    <t>Scott Noh</t>
  </si>
  <si>
    <t>노승혁</t>
  </si>
  <si>
    <t>박승희</t>
  </si>
  <si>
    <t>Sungjoo Lee</t>
  </si>
  <si>
    <t>이성주</t>
  </si>
  <si>
    <t>김재민</t>
  </si>
  <si>
    <t>김용호</t>
  </si>
  <si>
    <t>최재경</t>
  </si>
  <si>
    <t>김원석</t>
  </si>
  <si>
    <t>Minsoo Jung</t>
  </si>
  <si>
    <t>정민수</t>
  </si>
  <si>
    <t>황선구</t>
  </si>
  <si>
    <t>Jiman Park</t>
  </si>
  <si>
    <t>박지만</t>
  </si>
  <si>
    <t>Tiger Kim</t>
  </si>
  <si>
    <t>김호영</t>
  </si>
  <si>
    <t>Dennis Choi</t>
  </si>
  <si>
    <t>최경호</t>
  </si>
  <si>
    <t>권영대</t>
  </si>
  <si>
    <t>Hongsoo Jun</t>
  </si>
  <si>
    <t>전홍수</t>
  </si>
  <si>
    <t>Kanghyok Lee</t>
  </si>
  <si>
    <t>이강혁</t>
  </si>
  <si>
    <t>Kyuyoun Lee</t>
  </si>
  <si>
    <t>이규연</t>
  </si>
  <si>
    <t>Gyuman Han</t>
  </si>
  <si>
    <t>한규만</t>
  </si>
  <si>
    <t>Kangmin Lee</t>
  </si>
  <si>
    <t>이강민</t>
  </si>
  <si>
    <t>Jungryun Baik</t>
  </si>
  <si>
    <t>백정련</t>
  </si>
  <si>
    <t>Sungki Kim</t>
  </si>
  <si>
    <t>김성기</t>
  </si>
  <si>
    <t>Jinwook Park</t>
  </si>
  <si>
    <t>박진욱</t>
  </si>
  <si>
    <t>David Vo</t>
  </si>
  <si>
    <t>Chester Lee</t>
  </si>
  <si>
    <t>Shun Tsumura</t>
  </si>
  <si>
    <t>Donhoi Kwon</t>
  </si>
  <si>
    <t>권돈회</t>
  </si>
  <si>
    <t>Chanwoong Chung</t>
  </si>
  <si>
    <t>정찬웅</t>
  </si>
  <si>
    <t>DATE</t>
  </si>
  <si>
    <t>제1경기 (09:00)</t>
  </si>
  <si>
    <t>제2경기 (13:00)</t>
  </si>
  <si>
    <t>기록</t>
  </si>
  <si>
    <t>GAME -1</t>
  </si>
  <si>
    <t>GAME -2</t>
  </si>
  <si>
    <t>DH - 2</t>
  </si>
  <si>
    <t>HOME</t>
  </si>
  <si>
    <t>AWAY</t>
  </si>
  <si>
    <t>Scorekeeper &amp; 1st Base</t>
  </si>
  <si>
    <t>N/A</t>
  </si>
  <si>
    <t>CB - Kihyun Kim</t>
  </si>
  <si>
    <t>BB - Byungjin Kim</t>
  </si>
  <si>
    <t>NO GAME</t>
  </si>
  <si>
    <t>ALEX</t>
  </si>
  <si>
    <t>NEA - Kangmin Lee</t>
  </si>
  <si>
    <t>AS - 김영한</t>
  </si>
  <si>
    <t>BB - 유영민</t>
  </si>
  <si>
    <t>CB - 전두환</t>
  </si>
  <si>
    <t>MW - 이승희</t>
  </si>
  <si>
    <t>NEA - 김성기</t>
  </si>
  <si>
    <t>AS - 김용호</t>
  </si>
  <si>
    <t>TBD</t>
  </si>
  <si>
    <t>NEA - 이강민</t>
  </si>
  <si>
    <t>AS - 김영한 / 김용호</t>
  </si>
  <si>
    <t>BB -</t>
  </si>
  <si>
    <t>NEA -이강민</t>
  </si>
  <si>
    <t>CB - 노승혁 / 박진욱</t>
  </si>
  <si>
    <t>CB - 김성진 / 이충훈</t>
  </si>
  <si>
    <t>MW - 심준형</t>
  </si>
  <si>
    <t>NEA - ?</t>
  </si>
  <si>
    <t>CB - 정은철 / 김기현</t>
  </si>
  <si>
    <t>CB - 유재은 / 김기현</t>
  </si>
  <si>
    <t>MW - 이우주</t>
  </si>
  <si>
    <t>CB - 박영기 / 김재현</t>
  </si>
  <si>
    <t>CB - 시환아빠 / 김경덕</t>
  </si>
  <si>
    <t>OFF</t>
  </si>
  <si>
    <t>PLAY OFF</t>
  </si>
  <si>
    <t>CHAMPIONSHIP 1ST</t>
  </si>
  <si>
    <t>CHAMPIONSHIP 2ND</t>
  </si>
  <si>
    <t>CHAMPIONSHIP 3RD</t>
  </si>
  <si>
    <t>오전</t>
  </si>
  <si>
    <t>오후</t>
  </si>
  <si>
    <t>5/21, 한인체전 예정</t>
  </si>
  <si>
    <t>제1경기 (오전)</t>
  </si>
  <si>
    <t>제2경기 (오후)</t>
  </si>
  <si>
    <t>심판/기록</t>
  </si>
  <si>
    <t>Standings</t>
  </si>
  <si>
    <t>Team</t>
  </si>
  <si>
    <t>G</t>
  </si>
  <si>
    <t>W</t>
  </si>
  <si>
    <t>L</t>
  </si>
  <si>
    <t>T</t>
  </si>
  <si>
    <t>Pct</t>
  </si>
  <si>
    <t>Pt</t>
  </si>
  <si>
    <t>GB</t>
  </si>
  <si>
    <t>L5</t>
  </si>
  <si>
    <t>STRK</t>
  </si>
  <si>
    <t>-</t>
  </si>
  <si>
    <t>New England Aces</t>
  </si>
  <si>
    <t>Mass Warriors</t>
  </si>
  <si>
    <t>Cambridge Bananas</t>
  </si>
  <si>
    <t>Allston Slammers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</si>
  <si>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</si>
  <si>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</si>
  <si>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</si>
  <si>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</si>
  <si>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</si>
  <si>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</si>
  <si>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</si>
  <si>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</si>
  <si>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</si>
  <si>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AVG</t>
  </si>
  <si>
    <t>SO</t>
  </si>
  <si>
    <t>HBP</t>
  </si>
  <si>
    <t>SB</t>
  </si>
  <si>
    <t>CS</t>
  </si>
  <si>
    <t>SAC</t>
  </si>
  <si>
    <t>OBP</t>
  </si>
  <si>
    <t>SLG</t>
  </si>
  <si>
    <t>OPS</t>
  </si>
  <si>
    <t>BA/RSP</t>
  </si>
  <si>
    <t>게임수</t>
  </si>
  <si>
    <t>타석</t>
  </si>
  <si>
    <t>타수</t>
  </si>
  <si>
    <t>득점</t>
  </si>
  <si>
    <t>안타</t>
  </si>
  <si>
    <t>1루타</t>
  </si>
  <si>
    <t>2루타</t>
  </si>
  <si>
    <t>3루타</t>
  </si>
  <si>
    <t>홈런</t>
  </si>
  <si>
    <t>타점</t>
  </si>
  <si>
    <t>타율</t>
  </si>
  <si>
    <t>볼넷</t>
  </si>
  <si>
    <t>삼진</t>
  </si>
  <si>
    <t>몸에맞는볼</t>
  </si>
  <si>
    <t>도루</t>
  </si>
  <si>
    <t>도루사</t>
  </si>
  <si>
    <t>희생타</t>
  </si>
  <si>
    <t>출루율</t>
  </si>
  <si>
    <t>장타율</t>
  </si>
  <si>
    <t>출루+장타</t>
  </si>
  <si>
    <t>득점권타율</t>
  </si>
  <si>
    <t>Batting Stats - Combine</t>
  </si>
  <si>
    <t>TEAM</t>
  </si>
  <si>
    <t>PLAYER</t>
  </si>
  <si>
    <t>GAME</t>
  </si>
  <si>
    <t>High</t>
  </si>
  <si>
    <t>최다안타</t>
  </si>
  <si>
    <t>Font size 12</t>
  </si>
  <si>
    <t>SV</t>
  </si>
  <si>
    <t>IP</t>
  </si>
  <si>
    <t>ER</t>
  </si>
  <si>
    <t>ERA</t>
  </si>
  <si>
    <t>K</t>
  </si>
  <si>
    <t>IBB</t>
  </si>
  <si>
    <t>K/BB</t>
  </si>
  <si>
    <t>HB</t>
  </si>
  <si>
    <t>WHIP</t>
  </si>
  <si>
    <t>BAA</t>
  </si>
  <si>
    <t>승</t>
  </si>
  <si>
    <t>패</t>
  </si>
  <si>
    <t>세이브</t>
  </si>
  <si>
    <t>이닝</t>
  </si>
  <si>
    <t>피득점</t>
  </si>
  <si>
    <t>자책점</t>
  </si>
  <si>
    <t>방어율</t>
  </si>
  <si>
    <t>탈삼진</t>
  </si>
  <si>
    <t>피안타</t>
  </si>
  <si>
    <t>고의사구</t>
  </si>
  <si>
    <r>
      <t>삼진</t>
    </r>
    <r>
      <rPr>
        <b/>
        <sz val="14"/>
        <color rgb="FF66FF33"/>
        <rFont val="Calibri"/>
        <family val="2"/>
        <charset val="1"/>
      </rPr>
      <t>/</t>
    </r>
    <r>
      <rPr>
        <b/>
        <sz val="14"/>
        <color rgb="FF66FF33"/>
        <rFont val="Droid Sans Fallback"/>
        <family val="2"/>
        <charset val="1"/>
      </rPr>
      <t>볼넷</t>
    </r>
  </si>
  <si>
    <t>몸에맞는 볼</t>
  </si>
  <si>
    <t>이닝당 출루</t>
  </si>
  <si>
    <t>피출루율</t>
  </si>
  <si>
    <t>피안타율</t>
  </si>
  <si>
    <r>
      <t>삼진</t>
    </r>
    <r>
      <rPr>
        <b/>
        <sz val="12"/>
        <color rgb="FF66FF33"/>
        <rFont val="Calibri"/>
        <family val="2"/>
        <charset val="1"/>
      </rPr>
      <t>/</t>
    </r>
    <r>
      <rPr>
        <b/>
        <sz val="12"/>
        <color rgb="FF66FF33"/>
        <rFont val="Droid Sans Fallback"/>
        <family val="2"/>
        <charset val="1"/>
      </rPr>
      <t>볼넷</t>
    </r>
  </si>
  <si>
    <t>Pitching Stats - Combine</t>
  </si>
  <si>
    <t>이닝출루</t>
  </si>
  <si>
    <t>Low</t>
  </si>
  <si>
    <t>다승</t>
  </si>
  <si>
    <t>삼진/볼넷</t>
  </si>
  <si>
    <t>최다이닝</t>
  </si>
  <si>
    <t>W1</t>
  </si>
  <si>
    <t>Game</t>
  </si>
  <si>
    <t>Brookline Boars</t>
  </si>
  <si>
    <t xml:space="preserve">2018 REGULAR SEASON STANDINGS </t>
  </si>
  <si>
    <t>L2</t>
  </si>
  <si>
    <t>W2</t>
  </si>
  <si>
    <t>Allston Slamers</t>
  </si>
  <si>
    <t>L-1</t>
  </si>
  <si>
    <t xml:space="preserve"> Robin Kim</t>
  </si>
  <si>
    <t>L4</t>
  </si>
  <si>
    <t>W4</t>
  </si>
  <si>
    <t>3-0-2</t>
  </si>
  <si>
    <t>L1</t>
  </si>
  <si>
    <t>Back no.</t>
  </si>
  <si>
    <t>Rich Kim</t>
  </si>
  <si>
    <t>Youngbum Cho</t>
  </si>
  <si>
    <t>조영범</t>
  </si>
  <si>
    <t>김명찬</t>
  </si>
  <si>
    <t>Jisub Choi</t>
  </si>
  <si>
    <t>최지섭</t>
  </si>
  <si>
    <t>Wonseok Kim</t>
  </si>
  <si>
    <t>김도휘</t>
  </si>
  <si>
    <t>Jemin Kim</t>
  </si>
  <si>
    <t>Youngjoon Choi</t>
  </si>
  <si>
    <t>최영준</t>
  </si>
  <si>
    <t>Ben Park</t>
  </si>
  <si>
    <t>David Lim</t>
  </si>
  <si>
    <t>Brian Kim</t>
  </si>
  <si>
    <t>Jinman Kim</t>
  </si>
  <si>
    <t>김진만</t>
  </si>
  <si>
    <t>체스터 리</t>
  </si>
  <si>
    <t>Jay Choi</t>
  </si>
  <si>
    <t>Hyukjin Yun</t>
  </si>
  <si>
    <t>윤혁진</t>
  </si>
  <si>
    <t>Dennis Kim</t>
  </si>
  <si>
    <t>김동일</t>
  </si>
  <si>
    <t>Youngmo Park</t>
  </si>
  <si>
    <t>박영모</t>
  </si>
  <si>
    <t>Jungpyo Ha</t>
  </si>
  <si>
    <t>하정표</t>
  </si>
  <si>
    <t>Ungbae Park</t>
  </si>
  <si>
    <t xml:space="preserve"> 박웅배</t>
  </si>
  <si>
    <t>Suwon Shon</t>
  </si>
  <si>
    <t>손수원</t>
  </si>
  <si>
    <t>구준모</t>
  </si>
  <si>
    <t>Suk Hyun Min</t>
  </si>
  <si>
    <t>민석현</t>
  </si>
  <si>
    <t>Martin Hwang</t>
  </si>
  <si>
    <t>Wan Jung</t>
  </si>
  <si>
    <t>정완</t>
  </si>
  <si>
    <t>Byoungwook Chung</t>
  </si>
  <si>
    <t>정병욱</t>
  </si>
  <si>
    <t>최경환</t>
  </si>
  <si>
    <t>Robin Kim</t>
  </si>
  <si>
    <t>김유중</t>
  </si>
  <si>
    <t>Daewee Hwang</t>
  </si>
  <si>
    <t>황대위</t>
  </si>
  <si>
    <t>Sohyun Han</t>
  </si>
  <si>
    <t>한소현</t>
  </si>
  <si>
    <t>Hyunjung Won</t>
  </si>
  <si>
    <t>원현중</t>
  </si>
  <si>
    <t>Youngho Kim</t>
  </si>
  <si>
    <t>L3</t>
  </si>
  <si>
    <t>4-0-1</t>
  </si>
  <si>
    <t>0-0-5</t>
  </si>
  <si>
    <t>W3</t>
  </si>
  <si>
    <t>W5</t>
  </si>
  <si>
    <t>1-0-4</t>
  </si>
  <si>
    <t xml:space="preserve"> Minsoo Jung</t>
  </si>
  <si>
    <t xml:space="preserve"> Tim Rha</t>
  </si>
  <si>
    <t>2-0-3</t>
  </si>
  <si>
    <t xml:space="preserve"> Woojoo Lee</t>
  </si>
  <si>
    <t>Wooseung Yoo</t>
  </si>
  <si>
    <t>유우성</t>
  </si>
  <si>
    <t>Hakjae Lee</t>
  </si>
  <si>
    <t>Dohwee Kim</t>
  </si>
  <si>
    <t>Steve Kwon</t>
  </si>
  <si>
    <t>Myeongchan Kim</t>
  </si>
  <si>
    <t>Joonmo Ku</t>
  </si>
  <si>
    <t>Younghan Kim</t>
  </si>
  <si>
    <t>김영한</t>
  </si>
  <si>
    <t>Andy Hwang</t>
  </si>
  <si>
    <t>황승현</t>
  </si>
  <si>
    <t>Shinhyung Lee</t>
  </si>
  <si>
    <t>이신형</t>
  </si>
  <si>
    <t>Sean Park</t>
  </si>
  <si>
    <t>박영선</t>
  </si>
  <si>
    <t>David Hwang</t>
  </si>
  <si>
    <t>황득기</t>
  </si>
  <si>
    <t>Chris Yee</t>
  </si>
  <si>
    <t>크리스</t>
  </si>
  <si>
    <t>Sunho Kim</t>
  </si>
  <si>
    <t>김선호</t>
  </si>
  <si>
    <t>김병진</t>
  </si>
  <si>
    <t>Sean Lee</t>
  </si>
  <si>
    <t>이승원</t>
  </si>
  <si>
    <t>Charlie Shin</t>
  </si>
  <si>
    <t>신인섭</t>
  </si>
  <si>
    <t>Youngjae Shim</t>
  </si>
  <si>
    <t>심영재</t>
  </si>
  <si>
    <t>Taeseok Yang</t>
  </si>
  <si>
    <t>양태석</t>
  </si>
  <si>
    <t>Kyujung Hwang</t>
  </si>
  <si>
    <t>황규정</t>
  </si>
  <si>
    <t>Jeehyun Yang</t>
  </si>
  <si>
    <t>양지현</t>
  </si>
  <si>
    <t>Yami Matsusaka</t>
  </si>
  <si>
    <t>야마토</t>
  </si>
  <si>
    <t>Kiho Lee</t>
  </si>
  <si>
    <t>이기호</t>
  </si>
  <si>
    <t>Taegon Cha</t>
  </si>
  <si>
    <t>차태곤</t>
  </si>
  <si>
    <t>Jihoon Park</t>
  </si>
  <si>
    <t>박지훈</t>
  </si>
  <si>
    <t>Deokhoom Kim</t>
  </si>
  <si>
    <t>김덕훈</t>
  </si>
  <si>
    <t>Paul Yu</t>
  </si>
  <si>
    <t>유영민</t>
  </si>
  <si>
    <t>Jin Huh</t>
  </si>
  <si>
    <t>허진행</t>
  </si>
  <si>
    <t>Jung Suk Cho</t>
  </si>
  <si>
    <t>조정석</t>
  </si>
  <si>
    <t>Jonghyeon Shin</t>
  </si>
  <si>
    <t>신종현</t>
  </si>
  <si>
    <t>Vincent Lee</t>
  </si>
  <si>
    <t>이균종</t>
  </si>
  <si>
    <t>Koon Lee</t>
  </si>
  <si>
    <t>이성군</t>
  </si>
  <si>
    <t>Donghwan Kim</t>
  </si>
  <si>
    <t>김동환</t>
  </si>
  <si>
    <t>Jonghyoung Kim</t>
  </si>
  <si>
    <t>김종형</t>
  </si>
  <si>
    <t>WooJoo Lee</t>
  </si>
  <si>
    <t>이우주</t>
  </si>
  <si>
    <t>Seungwon Ju</t>
  </si>
  <si>
    <t>주승원</t>
  </si>
  <si>
    <t>Jungil Lee</t>
  </si>
  <si>
    <t>이정일</t>
  </si>
  <si>
    <t>Mingyu Kwak</t>
  </si>
  <si>
    <t>곽민규</t>
  </si>
  <si>
    <t>Joonha Kwon</t>
  </si>
  <si>
    <t>권준하</t>
  </si>
  <si>
    <t>Joonhyung Shim</t>
  </si>
  <si>
    <t>심준형</t>
  </si>
  <si>
    <t>Myeongje Lee</t>
  </si>
  <si>
    <t>이명제</t>
  </si>
  <si>
    <t>Erik Kwon</t>
  </si>
  <si>
    <t>권민석</t>
  </si>
  <si>
    <t>Woochul Jung</t>
  </si>
  <si>
    <t>정우철</t>
  </si>
  <si>
    <t>Jisung Roh</t>
  </si>
  <si>
    <t>노지성</t>
  </si>
  <si>
    <t>Jangwon Seo</t>
  </si>
  <si>
    <t>서장원</t>
  </si>
  <si>
    <t>Jungyu Lee</t>
  </si>
  <si>
    <t>이준규</t>
  </si>
  <si>
    <t>Taehoon Yang</t>
  </si>
  <si>
    <t>양태훈</t>
  </si>
  <si>
    <t>Kihyun Kim</t>
  </si>
  <si>
    <t>김기현</t>
  </si>
  <si>
    <t>Changhwa Lee</t>
  </si>
  <si>
    <t>이창화</t>
  </si>
  <si>
    <t>Taeyong Cho</t>
  </si>
  <si>
    <t>조태용</t>
  </si>
  <si>
    <t>Roy Kim</t>
  </si>
  <si>
    <t>김성윤</t>
  </si>
  <si>
    <t>Jinsoo Park</t>
  </si>
  <si>
    <t>박진수</t>
  </si>
  <si>
    <t>Arnold Lee</t>
  </si>
  <si>
    <t>이상우</t>
  </si>
  <si>
    <t>Jiho Ryu</t>
  </si>
  <si>
    <t>류지호</t>
  </si>
  <si>
    <t>Sol Oh</t>
  </si>
  <si>
    <t>오솔</t>
  </si>
  <si>
    <t>이상헌</t>
  </si>
  <si>
    <t>Sunghoon Wang</t>
  </si>
  <si>
    <t>왕성훈</t>
  </si>
  <si>
    <t>Sangheun Lee</t>
  </si>
  <si>
    <t>Sokann Ko</t>
  </si>
  <si>
    <t>고석환</t>
  </si>
  <si>
    <t>Kyunghwan Choi</t>
  </si>
  <si>
    <t>Sukwoo Lee</t>
  </si>
  <si>
    <t>이석우</t>
  </si>
  <si>
    <t>Daejoong Won</t>
  </si>
  <si>
    <t>원대중</t>
  </si>
  <si>
    <t>Jongsoo Kim</t>
  </si>
  <si>
    <t>김종수</t>
  </si>
  <si>
    <t>Dukin Ha</t>
  </si>
  <si>
    <t>하득인</t>
  </si>
  <si>
    <t>Han Kim</t>
  </si>
  <si>
    <t>김한년</t>
  </si>
  <si>
    <t>updated on 09-01-18</t>
  </si>
  <si>
    <t xml:space="preserve"> Hakjae Lee</t>
  </si>
  <si>
    <t xml:space="preserve"> Steve Kwon</t>
  </si>
  <si>
    <t xml:space="preserve"> Scott Noh</t>
  </si>
  <si>
    <t xml:space="preserve"> Kyungmin Lee</t>
  </si>
  <si>
    <t>Seongwoo Song</t>
  </si>
  <si>
    <t>송성우</t>
  </si>
  <si>
    <t>Min Woo Kim</t>
  </si>
  <si>
    <t>김민우</t>
  </si>
  <si>
    <t>updated on 09-05-18</t>
  </si>
  <si>
    <t>Yangsoo Song</t>
  </si>
  <si>
    <t>송양수</t>
  </si>
  <si>
    <t>2-1-2</t>
  </si>
  <si>
    <t>Jung Won Park</t>
  </si>
  <si>
    <t>박정원</t>
  </si>
  <si>
    <t>updated on 09-18-18</t>
  </si>
  <si>
    <t>5-0-0</t>
  </si>
  <si>
    <t xml:space="preserve">2021 REGULAR SEASON STANDINGS </t>
  </si>
  <si>
    <t>BKBL</t>
  </si>
  <si>
    <t xml:space="preserve"> Dave Lim</t>
  </si>
  <si>
    <t xml:space="preserve"> Joonmo Ku</t>
  </si>
  <si>
    <t xml:space="preserve"> George Yoo</t>
  </si>
  <si>
    <t xml:space="preserve"> Myeongchan Kim</t>
  </si>
  <si>
    <t xml:space="preserve"> Ted Bang</t>
  </si>
  <si>
    <t xml:space="preserve"> Neo Nam</t>
  </si>
  <si>
    <t xml:space="preserve"> Donghyun Lee</t>
  </si>
  <si>
    <t xml:space="preserve"> Woohyun Ji</t>
  </si>
  <si>
    <t xml:space="preserve"> Kelly Meguire</t>
  </si>
  <si>
    <t xml:space="preserve">  Jisung Roh</t>
  </si>
  <si>
    <t>2021 REGULAR SEASON PITCHING LEADERS TOP 7 (Regular Season)</t>
  </si>
  <si>
    <t xml:space="preserve"> Gyuman Han</t>
  </si>
  <si>
    <t xml:space="preserve"> Alex Wu</t>
  </si>
  <si>
    <t xml:space="preserve"> Kangmin Lee</t>
  </si>
  <si>
    <t>2021 REGULAR SEASON BATTING LEADERS TOP 12 (Regular Season)</t>
  </si>
  <si>
    <t xml:space="preserve">  Jesus Hernandez</t>
  </si>
  <si>
    <t xml:space="preserve"> Seungho Oh</t>
  </si>
  <si>
    <t xml:space="preserve"> Ben Langlois</t>
  </si>
  <si>
    <t xml:space="preserve"> Daniel Kang</t>
  </si>
  <si>
    <t xml:space="preserve"> Noah Doty</t>
  </si>
  <si>
    <t xml:space="preserve"> Hyukjin Yoon</t>
  </si>
  <si>
    <t>Total</t>
  </si>
  <si>
    <t xml:space="preserve"> Noh Jinhyuk</t>
  </si>
  <si>
    <t xml:space="preserve"> Jeongwan Koh</t>
  </si>
  <si>
    <t xml:space="preserve"> Kyuyoun Lee</t>
  </si>
  <si>
    <t xml:space="preserve"> Wonchul Do</t>
  </si>
  <si>
    <t xml:space="preserve"> Alexsis</t>
  </si>
  <si>
    <t xml:space="preserve"> Hongsu Jeon</t>
  </si>
  <si>
    <t xml:space="preserve">  Wonseok Kim</t>
  </si>
  <si>
    <t xml:space="preserve"> Ben Park</t>
  </si>
  <si>
    <t xml:space="preserve"> Sam Chung</t>
  </si>
  <si>
    <t xml:space="preserve"> Changhwa   Lee</t>
  </si>
  <si>
    <t xml:space="preserve"> Sungki Kim</t>
  </si>
  <si>
    <t xml:space="preserve"> Sungjoo Lee</t>
  </si>
  <si>
    <t xml:space="preserve"> Gabriel</t>
  </si>
  <si>
    <t xml:space="preserve"> Luis</t>
  </si>
  <si>
    <t xml:space="preserve"> Seonghyun Lee</t>
  </si>
  <si>
    <t>9-4-1</t>
  </si>
  <si>
    <t>4-9-1</t>
  </si>
  <si>
    <t>Jun Suk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</si>
</sst>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m/d"/>
    <numFmt numFmtId="165" formatCode="mm&quot;월 &quot;dd&quot;일&quot;"/>
    <numFmt numFmtId="166" formatCode="m/d;@"/>
    <numFmt numFmtId="167" formatCode="0.000"/>
    <numFmt numFmtId="168" formatCode="0.0"/>
    <numFmt numFmtId="169" formatCode="0_);[Red]\(0\)"/>
    <numFmt numFmtId="170" formatCode="0.000_);[Red]\(0.000\)"/>
    <numFmt numFmtId="171" formatCode="0.000_ "/>
  </numFmts>
  <fonts count="62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sz val="11"/>
      <color rgb="FF000000"/>
      <name val="Droid Sans Fallback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sz val="14"/>
      <color rgb="FF000000"/>
      <name val="Calibri"/>
      <family val="2"/>
      <charset val="1"/>
    </font>
    <font>
      <sz val="16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66FF33"/>
      <name val="Calibri"/>
      <family val="2"/>
      <charset val="1"/>
    </font>
    <font>
      <b/>
      <u/>
      <sz val="14"/>
      <color rgb="FF000000"/>
      <name val="Droid Sans Fallback"/>
      <family val="2"/>
      <charset val="1"/>
    </font>
    <font>
      <b/>
      <u/>
      <sz val="14"/>
      <color rgb="FF000000"/>
      <name val="Calibri"/>
      <family val="2"/>
      <charset val="1"/>
    </font>
    <font>
      <b/>
      <sz val="12"/>
      <color rgb="FF66FF33"/>
      <name val="맑은 고딕"/>
      <family val="3"/>
      <charset val="129"/>
    </font>
    <font>
      <b/>
      <sz val="12"/>
      <color rgb="FFFFFFFF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sz val="12"/>
      <color rgb="FFFFFFFF"/>
      <name val="Calibri"/>
      <family val="2"/>
      <charset val="1"/>
    </font>
    <font>
      <sz val="8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8"/>
      <color rgb="FF000000"/>
      <name val="Calibri"/>
      <family val="2"/>
      <charset val="1"/>
    </font>
    <font>
      <b/>
      <sz val="14"/>
      <color rgb="FF66FF33"/>
      <name val="Calibri"/>
      <family val="2"/>
      <charset val="1"/>
    </font>
    <font>
      <b/>
      <sz val="14"/>
      <color rgb="FF66FF33"/>
      <name val="Droid Sans Fallback"/>
      <family val="2"/>
      <charset val="1"/>
    </font>
    <font>
      <b/>
      <sz val="12"/>
      <color rgb="FF66FF33"/>
      <name val="Droid Sans Fallback"/>
      <family val="2"/>
      <charset val="1"/>
    </font>
    <font>
      <b/>
      <u/>
      <sz val="26"/>
      <color rgb="FF000000"/>
      <name val="Calibri"/>
      <family val="2"/>
      <charset val="1"/>
    </font>
    <font>
      <b/>
      <sz val="14"/>
      <name val="Calibri"/>
      <family val="2"/>
      <charset val="1"/>
    </font>
    <font>
      <b/>
      <sz val="8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1"/>
      <color rgb="FF000000"/>
      <name val="Calibri"/>
      <family val="2"/>
      <charset val="1"/>
    </font>
    <font>
      <sz val="8"/>
      <name val="돋움"/>
      <family val="3"/>
      <charset val="129"/>
    </font>
    <font>
      <b/>
      <sz val="14"/>
      <color rgb="FFFFFFFF"/>
      <name val="Calibri"/>
      <family val="2"/>
      <charset val="1"/>
    </font>
    <font>
      <b/>
      <sz val="14"/>
      <color rgb="FF000000"/>
      <name val="Calibri"/>
      <family val="2"/>
    </font>
    <font>
      <b/>
      <sz val="14"/>
      <color rgb="FF66FF33"/>
      <name val="맑은 고딕"/>
      <family val="3"/>
      <charset val="129"/>
    </font>
    <font>
      <sz val="14"/>
      <color rgb="FF000000"/>
      <name val="Droid Sans Fallback"/>
      <family val="2"/>
      <charset val="1"/>
    </font>
    <font>
      <sz val="14"/>
      <color rgb="FF000000"/>
      <name val="Calibri"/>
      <family val="2"/>
    </font>
    <font>
      <b/>
      <u/>
      <sz val="24"/>
      <color rgb="FFFF0000"/>
      <name val="Calibri"/>
      <family val="2"/>
      <charset val="1"/>
    </font>
    <font>
      <b/>
      <u/>
      <sz val="24"/>
      <color rgb="FFFF0000"/>
      <name val="Calibri"/>
      <family val="2"/>
    </font>
    <font>
      <u/>
      <sz val="18"/>
      <color rgb="FFFF0000"/>
      <name val="Arial Black"/>
      <family val="2"/>
      <charset val="1"/>
    </font>
    <font>
      <u/>
      <sz val="18"/>
      <color rgb="FFFF0000"/>
      <name val="Arial Black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26282A"/>
      <name val="Arial"/>
      <family val="2"/>
    </font>
    <font>
      <b/>
      <sz val="14"/>
      <color theme="1"/>
      <name val="Calibri"/>
      <family val="2"/>
    </font>
    <font>
      <sz val="14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1"/>
      <color theme="1"/>
      <name val="Calibri"/>
      <family val="2"/>
      <charset val="129"/>
      <scheme val="minor"/>
    </font>
    <font>
      <sz val="10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color rgb="FF000000"/>
      <name val="Droid Sans Fallback"/>
      <family val="3"/>
      <charset val="129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6F7F8"/>
      </patternFill>
    </fill>
    <fill>
      <patternFill patternType="solid">
        <fgColor rgb="FF808080"/>
        <bgColor rgb="FF7F7F7F"/>
      </patternFill>
    </fill>
    <fill>
      <patternFill patternType="solid">
        <fgColor rgb="FF7F7F7F"/>
        <bgColor rgb="FF808080"/>
      </patternFill>
    </fill>
    <fill>
      <patternFill patternType="solid">
        <fgColor rgb="FFFFC000"/>
        <bgColor rgb="FFFF9900"/>
      </patternFill>
    </fill>
    <fill>
      <patternFill patternType="solid">
        <fgColor rgb="FF66FF33"/>
        <bgColor rgb="FF00FF00"/>
      </patternFill>
    </fill>
    <fill>
      <patternFill patternType="solid">
        <fgColor rgb="FF000000"/>
        <bgColor rgb="FF141823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rgb="FFFFFFFF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auto="1"/>
      </bottom>
      <diagonal/>
    </border>
    <border>
      <left/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rgb="FFFFFFFF"/>
      </top>
      <bottom style="thin">
        <color auto="1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auto="1"/>
      </top>
      <bottom style="thin">
        <color auto="1"/>
      </bottom>
      <diagonal/>
    </border>
    <border>
      <left/>
      <right/>
      <top style="thick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</borders>
  <cellStyleXfs count="6">
    <xf numFmtId="0" fontId="0" fillId="0" borderId="0"/>
    <xf numFmtId="0" fontId="36" fillId="0" borderId="0" applyProtection="0"/>
    <xf numFmtId="0" fontId="47" fillId="0" borderId="0"/>
    <xf numFmtId="0" fontId="48" fillId="0" borderId="0"/>
    <xf numFmtId="0" fontId="57" fillId="0" borderId="0">
      <alignment vertical="center"/>
    </xf>
    <xf numFmtId="0" fontId="58" fillId="0" borderId="0"/>
  </cellStyleXfs>
  <cellXfs count="50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/>
    <xf numFmtId="0" fontId="0" fillId="0" borderId="0" xfId="0" applyFont="1" applyAlignment="1">
      <alignment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0" fillId="5" borderId="24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164" fontId="3" fillId="5" borderId="17" xfId="0" applyNumberFormat="1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40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/>
    </xf>
    <xf numFmtId="0" fontId="4" fillId="5" borderId="42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35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5" borderId="36" xfId="0" applyFont="1" applyFill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5" borderId="24" xfId="1" applyFont="1" applyFill="1" applyBorder="1" applyAlignment="1">
      <alignment horizontal="center" vertical="center"/>
    </xf>
    <xf numFmtId="0" fontId="3" fillId="5" borderId="25" xfId="1" applyFont="1" applyFill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45" xfId="1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164" fontId="3" fillId="3" borderId="17" xfId="0" applyNumberFormat="1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5" borderId="22" xfId="1" applyFont="1" applyFill="1" applyBorder="1" applyAlignment="1">
      <alignment horizontal="center" vertical="center"/>
    </xf>
    <xf numFmtId="0" fontId="3" fillId="5" borderId="44" xfId="1" applyFont="1" applyFill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 vertical="center"/>
    </xf>
    <xf numFmtId="165" fontId="0" fillId="0" borderId="28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5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166" fontId="3" fillId="5" borderId="14" xfId="0" applyNumberFormat="1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62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67" fontId="11" fillId="4" borderId="45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49" fontId="11" fillId="0" borderId="65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67" fontId="11" fillId="3" borderId="34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68" fontId="11" fillId="3" borderId="7" xfId="0" applyNumberFormat="1" applyFont="1" applyFill="1" applyBorder="1" applyAlignment="1">
      <alignment horizontal="center" vertical="center"/>
    </xf>
    <xf numFmtId="49" fontId="11" fillId="3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8" fontId="11" fillId="0" borderId="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35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37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67" fontId="11" fillId="0" borderId="40" xfId="0" applyNumberFormat="1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8" fontId="11" fillId="0" borderId="66" xfId="0" applyNumberFormat="1" applyFont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167" fontId="11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8" fillId="5" borderId="62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166" fontId="3" fillId="2" borderId="43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166" fontId="3" fillId="3" borderId="45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6" fontId="3" fillId="3" borderId="34" xfId="0" applyNumberFormat="1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1" applyFont="1" applyAlignment="1" applyProtection="1">
      <alignment horizontal="center" vertical="center"/>
    </xf>
    <xf numFmtId="167" fontId="11" fillId="0" borderId="0" xfId="1" applyNumberFormat="1" applyFont="1" applyAlignment="1" applyProtection="1">
      <alignment horizontal="center" vertical="center"/>
    </xf>
    <xf numFmtId="0" fontId="13" fillId="0" borderId="0" xfId="1" applyFont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36" fillId="0" borderId="0" xfId="1" applyFont="1" applyAlignment="1" applyProtection="1"/>
    <xf numFmtId="0" fontId="17" fillId="9" borderId="34" xfId="1" applyFont="1" applyFill="1" applyBorder="1" applyAlignment="1" applyProtection="1">
      <alignment horizontal="center" vertical="center"/>
    </xf>
    <xf numFmtId="0" fontId="14" fillId="9" borderId="80" xfId="1" applyFont="1" applyFill="1" applyBorder="1" applyAlignment="1" applyProtection="1">
      <alignment horizontal="center" vertical="center"/>
    </xf>
    <xf numFmtId="0" fontId="14" fillId="9" borderId="81" xfId="1" applyFont="1" applyFill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7" fillId="9" borderId="0" xfId="1" applyFont="1" applyFill="1" applyAlignment="1" applyProtection="1">
      <alignment horizontal="center" vertical="center"/>
    </xf>
    <xf numFmtId="0" fontId="14" fillId="9" borderId="82" xfId="1" applyFont="1" applyFill="1" applyBorder="1" applyAlignment="1" applyProtection="1">
      <alignment horizontal="center" vertical="center"/>
    </xf>
    <xf numFmtId="0" fontId="14" fillId="9" borderId="0" xfId="1" applyFont="1" applyFill="1" applyAlignment="1" applyProtection="1">
      <alignment horizontal="center" vertical="center"/>
    </xf>
    <xf numFmtId="0" fontId="19" fillId="0" borderId="0" xfId="1" applyFont="1" applyAlignment="1" applyProtection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0" fontId="21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3" fillId="0" borderId="0" xfId="1" applyFont="1" applyAlignment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167" fontId="2" fillId="0" borderId="0" xfId="1" applyNumberFormat="1" applyFont="1" applyAlignment="1" applyProtection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17" fillId="9" borderId="83" xfId="1" applyFont="1" applyFill="1" applyBorder="1" applyAlignment="1" applyProtection="1">
      <alignment horizontal="center" vertical="center"/>
    </xf>
    <xf numFmtId="0" fontId="14" fillId="9" borderId="84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</xf>
    <xf numFmtId="167" fontId="2" fillId="3" borderId="0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>
      <alignment horizontal="center" vertical="center"/>
    </xf>
    <xf numFmtId="0" fontId="14" fillId="9" borderId="83" xfId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170" fontId="23" fillId="0" borderId="0" xfId="1" applyNumberFormat="1" applyFont="1" applyAlignment="1">
      <alignment horizontal="center" vertical="center"/>
    </xf>
    <xf numFmtId="0" fontId="25" fillId="0" borderId="0" xfId="1" applyFont="1" applyAlignment="1">
      <alignment horizontal="center" vertical="center"/>
    </xf>
    <xf numFmtId="170" fontId="21" fillId="0" borderId="0" xfId="1" applyNumberFormat="1" applyFont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36" fillId="0" borderId="0" xfId="1" applyFont="1" applyAlignment="1" applyProtection="1">
      <alignment horizontal="center"/>
    </xf>
    <xf numFmtId="0" fontId="26" fillId="0" borderId="0" xfId="1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9" borderId="78" xfId="1" applyFont="1" applyFill="1" applyBorder="1" applyAlignment="1" applyProtection="1">
      <alignment horizontal="center" vertical="center"/>
    </xf>
    <xf numFmtId="0" fontId="28" fillId="9" borderId="79" xfId="1" applyFont="1" applyFill="1" applyBorder="1" applyAlignment="1" applyProtection="1">
      <alignment horizontal="center" vertical="center"/>
    </xf>
    <xf numFmtId="0" fontId="28" fillId="9" borderId="85" xfId="1" applyFont="1" applyFill="1" applyBorder="1" applyAlignment="1" applyProtection="1">
      <alignment horizontal="center" vertical="center"/>
    </xf>
    <xf numFmtId="0" fontId="28" fillId="9" borderId="86" xfId="1" applyFont="1" applyFill="1" applyBorder="1" applyAlignment="1" applyProtection="1">
      <alignment horizontal="center" vertical="center"/>
    </xf>
    <xf numFmtId="0" fontId="28" fillId="9" borderId="87" xfId="1" applyFont="1" applyFill="1" applyBorder="1" applyAlignment="1" applyProtection="1">
      <alignment horizontal="center" vertical="center"/>
    </xf>
    <xf numFmtId="0" fontId="29" fillId="9" borderId="88" xfId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0" fontId="17" fillId="9" borderId="34" xfId="1" applyFont="1" applyFill="1" applyBorder="1" applyAlignment="1">
      <alignment horizontal="center" vertical="center"/>
    </xf>
    <xf numFmtId="0" fontId="14" fillId="9" borderId="89" xfId="1" applyFont="1" applyFill="1" applyBorder="1" applyAlignment="1" applyProtection="1">
      <alignment horizontal="center" vertical="center"/>
    </xf>
    <xf numFmtId="0" fontId="14" fillId="9" borderId="6" xfId="1" applyFont="1" applyFill="1" applyBorder="1" applyAlignment="1" applyProtection="1">
      <alignment horizontal="center" vertical="center"/>
    </xf>
    <xf numFmtId="0" fontId="14" fillId="9" borderId="62" xfId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2" fontId="2" fillId="0" borderId="0" xfId="1" applyNumberFormat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9" borderId="69" xfId="1" applyFont="1" applyFill="1" applyBorder="1" applyAlignment="1" applyProtection="1">
      <alignment horizontal="center" vertical="center"/>
    </xf>
    <xf numFmtId="0" fontId="14" fillId="9" borderId="37" xfId="1" applyFont="1" applyFill="1" applyBorder="1" applyAlignment="1" applyProtection="1">
      <alignment horizontal="center" vertical="center"/>
    </xf>
    <xf numFmtId="0" fontId="14" fillId="9" borderId="36" xfId="1" applyFont="1" applyFill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34" fillId="0" borderId="0" xfId="1" applyFont="1" applyAlignment="1">
      <alignment horizontal="center" vertical="center"/>
    </xf>
    <xf numFmtId="0" fontId="2" fillId="0" borderId="0" xfId="1" applyFont="1" applyAlignment="1" applyProtection="1">
      <alignment horizontal="center"/>
    </xf>
    <xf numFmtId="12" fontId="21" fillId="0" borderId="0" xfId="1" applyNumberFormat="1" applyFont="1" applyBorder="1" applyAlignment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2" fontId="2" fillId="0" borderId="0" xfId="1" applyNumberFormat="1" applyFont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2" fontId="13" fillId="0" borderId="0" xfId="1" applyNumberFormat="1" applyFont="1" applyAlignment="1" applyProtection="1">
      <alignment horizontal="center"/>
    </xf>
    <xf numFmtId="0" fontId="13" fillId="0" borderId="0" xfId="1" applyFont="1" applyAlignment="1" applyProtection="1">
      <alignment horizontal="center" vertical="center"/>
    </xf>
    <xf numFmtId="2" fontId="13" fillId="0" borderId="0" xfId="1" applyNumberFormat="1" applyFont="1" applyAlignment="1" applyProtection="1">
      <alignment horizontal="center" vertical="center"/>
    </xf>
    <xf numFmtId="0" fontId="0" fillId="0" borderId="0" xfId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horizontal="center" vertical="center"/>
    </xf>
    <xf numFmtId="167" fontId="0" fillId="0" borderId="0" xfId="1" applyNumberFormat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38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</xf>
    <xf numFmtId="0" fontId="28" fillId="9" borderId="68" xfId="1" applyFont="1" applyFill="1" applyBorder="1" applyAlignment="1" applyProtection="1">
      <alignment horizontal="center" vertical="center"/>
    </xf>
    <xf numFmtId="0" fontId="28" fillId="9" borderId="69" xfId="1" applyFont="1" applyFill="1" applyBorder="1" applyAlignment="1" applyProtection="1">
      <alignment horizontal="center" vertical="center"/>
    </xf>
    <xf numFmtId="0" fontId="28" fillId="9" borderId="70" xfId="1" applyFont="1" applyFill="1" applyBorder="1" applyAlignment="1" applyProtection="1">
      <alignment horizontal="center" vertical="center"/>
    </xf>
    <xf numFmtId="0" fontId="28" fillId="9" borderId="71" xfId="1" applyFont="1" applyFill="1" applyBorder="1" applyAlignment="1" applyProtection="1">
      <alignment horizontal="center" vertical="center"/>
    </xf>
    <xf numFmtId="0" fontId="28" fillId="9" borderId="72" xfId="1" applyFont="1" applyFill="1" applyBorder="1" applyAlignment="1" applyProtection="1">
      <alignment horizontal="center" vertical="center"/>
    </xf>
    <xf numFmtId="0" fontId="28" fillId="9" borderId="73" xfId="1" applyFont="1" applyFill="1" applyBorder="1" applyAlignment="1" applyProtection="1">
      <alignment horizontal="center" vertical="center"/>
    </xf>
    <xf numFmtId="0" fontId="40" fillId="9" borderId="73" xfId="1" applyFont="1" applyFill="1" applyBorder="1" applyAlignment="1">
      <alignment horizontal="center" vertical="center"/>
    </xf>
    <xf numFmtId="169" fontId="40" fillId="9" borderId="73" xfId="1" applyNumberFormat="1" applyFont="1" applyFill="1" applyBorder="1" applyAlignment="1">
      <alignment horizontal="center" vertical="center"/>
    </xf>
    <xf numFmtId="169" fontId="40" fillId="9" borderId="74" xfId="1" applyNumberFormat="1" applyFont="1" applyFill="1" applyBorder="1" applyAlignment="1">
      <alignment horizontal="center" vertical="center"/>
    </xf>
    <xf numFmtId="0" fontId="40" fillId="9" borderId="75" xfId="1" applyFont="1" applyFill="1" applyBorder="1" applyAlignment="1">
      <alignment horizontal="center" vertical="center"/>
    </xf>
    <xf numFmtId="0" fontId="40" fillId="9" borderId="74" xfId="1" applyFont="1" applyFill="1" applyBorder="1" applyAlignment="1">
      <alignment horizontal="center" vertical="center"/>
    </xf>
    <xf numFmtId="170" fontId="40" fillId="9" borderId="73" xfId="1" applyNumberFormat="1" applyFont="1" applyFill="1" applyBorder="1" applyAlignment="1">
      <alignment horizontal="center" vertical="center"/>
    </xf>
    <xf numFmtId="170" fontId="40" fillId="9" borderId="75" xfId="1" applyNumberFormat="1" applyFont="1" applyFill="1" applyBorder="1" applyAlignment="1">
      <alignment horizontal="center" vertical="center"/>
    </xf>
    <xf numFmtId="171" fontId="40" fillId="9" borderId="76" xfId="1" applyNumberFormat="1" applyFont="1" applyFill="1" applyBorder="1" applyAlignment="1">
      <alignment horizontal="center" vertical="center"/>
    </xf>
    <xf numFmtId="0" fontId="16" fillId="0" borderId="77" xfId="1" applyFont="1" applyBorder="1" applyAlignment="1" applyProtection="1">
      <alignment horizontal="center" vertical="center"/>
    </xf>
    <xf numFmtId="171" fontId="40" fillId="9" borderId="73" xfId="1" applyNumberFormat="1" applyFont="1" applyFill="1" applyBorder="1" applyAlignment="1">
      <alignment horizontal="center" vertical="center"/>
    </xf>
    <xf numFmtId="0" fontId="41" fillId="0" borderId="0" xfId="1" applyFont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7" fontId="11" fillId="0" borderId="34" xfId="0" applyNumberFormat="1" applyFont="1" applyFill="1" applyBorder="1" applyAlignment="1">
      <alignment horizontal="center" vertical="center"/>
    </xf>
    <xf numFmtId="0" fontId="49" fillId="0" borderId="0" xfId="3" applyFont="1" applyBorder="1" applyAlignment="1">
      <alignment horizontal="center"/>
    </xf>
    <xf numFmtId="2" fontId="49" fillId="0" borderId="0" xfId="3" applyNumberFormat="1" applyFont="1" applyBorder="1" applyAlignment="1">
      <alignment horizontal="center"/>
    </xf>
    <xf numFmtId="167" fontId="49" fillId="0" borderId="0" xfId="3" applyNumberFormat="1" applyFont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2" borderId="4" xfId="0" applyFill="1" applyBorder="1" applyAlignment="1">
      <alignment horizontal="center"/>
    </xf>
    <xf numFmtId="0" fontId="0" fillId="12" borderId="4" xfId="0" quotePrefix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vertical="center"/>
    </xf>
    <xf numFmtId="0" fontId="51" fillId="0" borderId="0" xfId="0" applyFont="1"/>
    <xf numFmtId="0" fontId="50" fillId="10" borderId="24" xfId="0" applyFont="1" applyFill="1" applyBorder="1" applyAlignment="1">
      <alignment horizontal="center" vertical="center"/>
    </xf>
    <xf numFmtId="0" fontId="50" fillId="10" borderId="91" xfId="0" applyFont="1" applyFill="1" applyBorder="1" applyAlignment="1">
      <alignment horizontal="center" vertical="center" wrapText="1"/>
    </xf>
    <xf numFmtId="0" fontId="50" fillId="10" borderId="91" xfId="0" applyFont="1" applyFill="1" applyBorder="1" applyAlignment="1">
      <alignment horizontal="center" vertical="center"/>
    </xf>
    <xf numFmtId="0" fontId="50" fillId="10" borderId="33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5" xfId="0" applyFont="1" applyBorder="1" applyAlignment="1">
      <alignment horizontal="center"/>
    </xf>
    <xf numFmtId="0" fontId="51" fillId="0" borderId="4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3" fillId="14" borderId="0" xfId="0" applyFont="1" applyFill="1" applyBorder="1" applyAlignment="1">
      <alignment horizontal="center" wrapText="1"/>
    </xf>
    <xf numFmtId="0" fontId="8" fillId="0" borderId="0" xfId="1" applyFont="1" applyFill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67" fontId="54" fillId="0" borderId="0" xfId="0" applyNumberFormat="1" applyFont="1" applyFill="1" applyBorder="1" applyAlignment="1">
      <alignment horizontal="center" vertical="center"/>
    </xf>
    <xf numFmtId="0" fontId="11" fillId="0" borderId="0" xfId="1" applyFont="1" applyFill="1" applyAlignment="1" applyProtection="1">
      <alignment horizontal="center" vertical="center"/>
    </xf>
    <xf numFmtId="0" fontId="42" fillId="0" borderId="4" xfId="3" applyFont="1" applyBorder="1" applyAlignment="1">
      <alignment horizontal="center" vertical="center"/>
    </xf>
    <xf numFmtId="167" fontId="42" fillId="0" borderId="4" xfId="3" applyNumberFormat="1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2" fontId="42" fillId="0" borderId="4" xfId="3" applyNumberFormat="1" applyFont="1" applyBorder="1" applyAlignment="1">
      <alignment horizontal="center" vertical="center"/>
    </xf>
    <xf numFmtId="0" fontId="14" fillId="9" borderId="4" xfId="1" applyFont="1" applyFill="1" applyBorder="1" applyAlignment="1" applyProtection="1">
      <alignment horizontal="center" vertical="center"/>
    </xf>
    <xf numFmtId="0" fontId="0" fillId="10" borderId="4" xfId="0" applyFill="1" applyBorder="1" applyAlignment="1">
      <alignment horizontal="center"/>
    </xf>
    <xf numFmtId="0" fontId="32" fillId="0" borderId="78" xfId="1" applyFont="1" applyBorder="1" applyAlignment="1" applyProtection="1">
      <alignment horizontal="center" vertical="center"/>
    </xf>
    <xf numFmtId="0" fontId="32" fillId="0" borderId="92" xfId="1" applyFont="1" applyBorder="1" applyAlignment="1" applyProtection="1">
      <alignment horizontal="center" vertical="center"/>
    </xf>
    <xf numFmtId="0" fontId="32" fillId="0" borderId="93" xfId="1" applyFont="1" applyBorder="1" applyAlignment="1" applyProtection="1">
      <alignment horizontal="center" vertical="center"/>
    </xf>
    <xf numFmtId="0" fontId="32" fillId="0" borderId="94" xfId="1" applyFont="1" applyBorder="1" applyAlignment="1" applyProtection="1">
      <alignment horizontal="center" vertical="center"/>
    </xf>
    <xf numFmtId="0" fontId="28" fillId="9" borderId="4" xfId="1" applyFont="1" applyFill="1" applyBorder="1" applyAlignment="1" applyProtection="1">
      <alignment horizontal="center" vertical="center"/>
    </xf>
    <xf numFmtId="0" fontId="29" fillId="9" borderId="4" xfId="1" applyFont="1" applyFill="1" applyBorder="1" applyAlignment="1" applyProtection="1">
      <alignment horizontal="center" vertical="center"/>
    </xf>
    <xf numFmtId="0" fontId="30" fillId="9" borderId="4" xfId="1" applyFont="1" applyFill="1" applyBorder="1" applyAlignment="1" applyProtection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8" fontId="11" fillId="0" borderId="7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13" borderId="16" xfId="0" applyFont="1" applyFill="1" applyBorder="1" applyAlignment="1">
      <alignment horizontal="center" vertical="center"/>
    </xf>
    <xf numFmtId="0" fontId="8" fillId="13" borderId="14" xfId="0" applyFont="1" applyFill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/>
    </xf>
    <xf numFmtId="0" fontId="11" fillId="13" borderId="14" xfId="0" applyFont="1" applyFill="1" applyBorder="1" applyAlignment="1">
      <alignment horizontal="center" vertical="center"/>
    </xf>
    <xf numFmtId="0" fontId="11" fillId="13" borderId="16" xfId="0" applyFont="1" applyFill="1" applyBorder="1" applyAlignment="1">
      <alignment horizontal="center" vertical="center"/>
    </xf>
    <xf numFmtId="167" fontId="11" fillId="13" borderId="34" xfId="0" applyNumberFormat="1" applyFont="1" applyFill="1" applyBorder="1" applyAlignment="1">
      <alignment horizontal="center" vertical="center"/>
    </xf>
    <xf numFmtId="168" fontId="11" fillId="13" borderId="7" xfId="0" applyNumberFormat="1" applyFont="1" applyFill="1" applyBorder="1" applyAlignment="1">
      <alignment horizontal="center" vertical="center"/>
    </xf>
    <xf numFmtId="49" fontId="11" fillId="13" borderId="14" xfId="0" applyNumberFormat="1" applyFont="1" applyFill="1" applyBorder="1" applyAlignment="1">
      <alignment horizontal="center" vertical="center"/>
    </xf>
    <xf numFmtId="0" fontId="55" fillId="2" borderId="23" xfId="0" applyFont="1" applyFill="1" applyBorder="1" applyAlignment="1">
      <alignment horizontal="center" vertical="center"/>
    </xf>
    <xf numFmtId="0" fontId="55" fillId="2" borderId="16" xfId="0" applyFont="1" applyFill="1" applyBorder="1" applyAlignment="1">
      <alignment horizontal="center" vertical="center"/>
    </xf>
    <xf numFmtId="0" fontId="55" fillId="10" borderId="16" xfId="0" applyFont="1" applyFill="1" applyBorder="1" applyAlignment="1">
      <alignment horizontal="center" vertical="center"/>
    </xf>
    <xf numFmtId="0" fontId="55" fillId="2" borderId="17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32" fillId="10" borderId="1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0" fillId="0" borderId="0" xfId="0" applyAlignment="1">
      <alignment vertical="center"/>
    </xf>
    <xf numFmtId="0" fontId="39" fillId="0" borderId="4" xfId="0" applyFont="1" applyBorder="1" applyAlignment="1">
      <alignment horizontal="center" vertical="center"/>
    </xf>
    <xf numFmtId="167" fontId="11" fillId="0" borderId="44" xfId="0" applyNumberFormat="1" applyFont="1" applyFill="1" applyBorder="1" applyAlignment="1">
      <alignment horizontal="center" vertical="center"/>
    </xf>
    <xf numFmtId="168" fontId="11" fillId="0" borderId="66" xfId="0" applyNumberFormat="1" applyFont="1" applyFill="1" applyBorder="1" applyAlignment="1">
      <alignment horizontal="center" vertical="center"/>
    </xf>
    <xf numFmtId="49" fontId="11" fillId="0" borderId="43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32" fillId="10" borderId="20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wrapText="1"/>
    </xf>
    <xf numFmtId="0" fontId="53" fillId="0" borderId="13" xfId="0" applyFont="1" applyFill="1" applyBorder="1" applyAlignment="1">
      <alignment horizontal="center" wrapText="1"/>
    </xf>
    <xf numFmtId="0" fontId="53" fillId="0" borderId="4" xfId="0" applyFont="1" applyFill="1" applyBorder="1" applyAlignment="1">
      <alignment horizontal="center"/>
    </xf>
    <xf numFmtId="0" fontId="51" fillId="0" borderId="4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57" fillId="0" borderId="4" xfId="4" applyBorder="1" applyAlignment="1">
      <alignment horizontal="center" vertical="center"/>
    </xf>
    <xf numFmtId="0" fontId="57" fillId="0" borderId="13" xfId="4" applyBorder="1" applyAlignment="1">
      <alignment horizontal="center" vertical="center"/>
    </xf>
    <xf numFmtId="0" fontId="0" fillId="0" borderId="4" xfId="0" applyBorder="1"/>
    <xf numFmtId="0" fontId="0" fillId="0" borderId="13" xfId="0" applyBorder="1"/>
    <xf numFmtId="0" fontId="59" fillId="0" borderId="4" xfId="5" applyFont="1" applyFill="1" applyBorder="1" applyAlignment="1">
      <alignment horizontal="center"/>
    </xf>
    <xf numFmtId="0" fontId="59" fillId="0" borderId="13" xfId="5" applyFont="1" applyFill="1" applyBorder="1" applyAlignment="1">
      <alignment horizontal="center"/>
    </xf>
    <xf numFmtId="0" fontId="60" fillId="0" borderId="13" xfId="5" applyFont="1" applyFill="1" applyBorder="1" applyAlignment="1">
      <alignment horizontal="center"/>
    </xf>
    <xf numFmtId="0" fontId="60" fillId="0" borderId="4" xfId="5" applyFont="1" applyFill="1" applyBorder="1" applyAlignment="1">
      <alignment horizontal="center"/>
    </xf>
    <xf numFmtId="167" fontId="11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0" fontId="8" fillId="10" borderId="90" xfId="0" applyFont="1" applyFill="1" applyBorder="1" applyAlignment="1">
      <alignment horizontal="center" vertical="center"/>
    </xf>
    <xf numFmtId="167" fontId="8" fillId="10" borderId="90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0" fontId="52" fillId="10" borderId="15" xfId="0" applyFont="1" applyFill="1" applyBorder="1" applyAlignment="1">
      <alignment horizontal="center"/>
    </xf>
    <xf numFmtId="0" fontId="51" fillId="10" borderId="4" xfId="0" applyFont="1" applyFill="1" applyBorder="1" applyAlignment="1">
      <alignment horizontal="center"/>
    </xf>
    <xf numFmtId="0" fontId="51" fillId="10" borderId="1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/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2" fillId="0" borderId="4" xfId="3" applyFont="1" applyBorder="1" applyAlignment="1">
      <alignment horizontal="center" vertical="center"/>
    </xf>
    <xf numFmtId="167" fontId="42" fillId="0" borderId="4" xfId="3" applyNumberFormat="1" applyFont="1" applyBorder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7" fontId="11" fillId="0" borderId="4" xfId="0" applyNumberFormat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167" fontId="11" fillId="0" borderId="4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2" borderId="4" xfId="1" applyFont="1" applyFill="1" applyBorder="1" applyAlignment="1">
      <alignment horizontal="center" vertical="center"/>
    </xf>
    <xf numFmtId="0" fontId="20" fillId="2" borderId="11" xfId="1" applyFont="1" applyFill="1" applyBorder="1" applyAlignment="1">
      <alignment horizontal="center" vertical="center"/>
    </xf>
    <xf numFmtId="0" fontId="8" fillId="0" borderId="0" xfId="1" applyFont="1" applyAlignment="1" applyProtection="1">
      <alignment horizontal="center" vertical="center"/>
    </xf>
    <xf numFmtId="2" fontId="42" fillId="0" borderId="4" xfId="3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10" borderId="90" xfId="0" applyFont="1" applyFill="1" applyBorder="1" applyAlignment="1">
      <alignment horizontal="center" vertical="center"/>
    </xf>
    <xf numFmtId="2" fontId="8" fillId="10" borderId="90" xfId="0" applyNumberFormat="1" applyFont="1" applyFill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2" fontId="11" fillId="0" borderId="0" xfId="0" applyNumberFormat="1" applyFont="1" applyAlignment="1">
      <alignment horizontal="center"/>
    </xf>
    <xf numFmtId="167" fontId="11" fillId="0" borderId="0" xfId="0" applyNumberFormat="1" applyFont="1" applyAlignment="1">
      <alignment horizontal="center"/>
    </xf>
    <xf numFmtId="0" fontId="11" fillId="0" borderId="0" xfId="0" applyFont="1"/>
    <xf numFmtId="1" fontId="8" fillId="10" borderId="90" xfId="0" applyNumberFormat="1" applyFont="1" applyFill="1" applyBorder="1" applyAlignment="1">
      <alignment horizontal="center" vertical="center"/>
    </xf>
    <xf numFmtId="1" fontId="11" fillId="3" borderId="7" xfId="0" applyNumberFormat="1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164" fontId="3" fillId="5" borderId="35" xfId="0" applyNumberFormat="1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164" fontId="3" fillId="5" borderId="16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2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2" fillId="0" borderId="44" xfId="0" applyFont="1" applyBorder="1" applyAlignment="1">
      <alignment horizontal="center"/>
    </xf>
    <xf numFmtId="0" fontId="52" fillId="0" borderId="67" xfId="0" applyFont="1" applyBorder="1" applyAlignment="1">
      <alignment horizontal="center"/>
    </xf>
    <xf numFmtId="0" fontId="52" fillId="0" borderId="48" xfId="0" applyFont="1" applyBorder="1" applyAlignment="1">
      <alignment horizontal="center"/>
    </xf>
    <xf numFmtId="0" fontId="45" fillId="0" borderId="46" xfId="0" applyFont="1" applyBorder="1" applyAlignment="1">
      <alignment horizontal="center" wrapText="1"/>
    </xf>
    <xf numFmtId="0" fontId="46" fillId="0" borderId="46" xfId="0" applyFont="1" applyBorder="1" applyAlignment="1">
      <alignment horizont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6" fillId="0" borderId="0" xfId="1" applyFont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2" fillId="0" borderId="37" xfId="1" applyFont="1" applyBorder="1" applyAlignment="1">
      <alignment horizontal="center" vertical="center"/>
    </xf>
    <xf numFmtId="0" fontId="43" fillId="0" borderId="0" xfId="1" applyFont="1" applyBorder="1" applyAlignment="1" applyProtection="1">
      <alignment horizontal="center" vertical="center"/>
    </xf>
    <xf numFmtId="0" fontId="44" fillId="0" borderId="0" xfId="1" applyFont="1" applyBorder="1" applyAlignment="1" applyProtection="1">
      <alignment horizontal="center" vertical="center"/>
    </xf>
    <xf numFmtId="0" fontId="61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37" xfId="1" applyFont="1" applyBorder="1" applyAlignment="1">
      <alignment horizontal="center" vertical="center"/>
    </xf>
    <xf numFmtId="0" fontId="31" fillId="0" borderId="0" xfId="1" applyFont="1" applyBorder="1" applyAlignment="1" applyProtection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33" fillId="0" borderId="37" xfId="1" applyFont="1" applyBorder="1" applyAlignment="1">
      <alignment horizontal="center" vertical="center"/>
    </xf>
    <xf numFmtId="0" fontId="2" fillId="0" borderId="37" xfId="1" applyFont="1" applyBorder="1" applyAlignment="1" applyProtection="1">
      <alignment horizontal="center" vertical="center"/>
    </xf>
    <xf numFmtId="0" fontId="35" fillId="0" borderId="0" xfId="1" applyFont="1" applyBorder="1" applyAlignment="1">
      <alignment horizontal="center" vertical="center"/>
    </xf>
  </cellXfs>
  <cellStyles count="6">
    <cellStyle name="Normal" xfId="0" builtinId="0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TableStyleLight1" xfId="1" xr:uid="{00000000-0005-0000-0000-000005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6F7F8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66FF33"/>
      <rgbColor rgb="FFFFC000"/>
      <rgbColor rgb="FFFF9900"/>
      <rgbColor rgb="FFFF6600"/>
      <rgbColor rgb="FF666699"/>
      <rgbColor rgb="FF7F7F7F"/>
      <rgbColor rgb="FF003366"/>
      <rgbColor rgb="FF339966"/>
      <rgbColor rgb="FF141823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48"/>
  <sheetViews>
    <sheetView workbookViewId="0"/>
    <sheetView workbookViewId="1"/>
  </sheetViews>
  <sheetFormatPr defaultRowHeight="14.4"/>
  <cols>
    <col min="1" max="1" width="2" style="4"/>
    <col min="2" max="2" width="8.109375" style="4"/>
    <col min="3" max="3" width="9.109375" style="4"/>
    <col min="4" max="4" width="10.33203125" style="4"/>
    <col min="5" max="7" width="9.109375" style="4"/>
    <col min="8" max="8" width="25.5546875" style="4"/>
    <col min="9" max="9" width="28.44140625" style="4"/>
    <col min="10" max="10" width="22.33203125" style="4"/>
    <col min="11" max="1025" width="9.109375" style="4"/>
  </cols>
  <sheetData>
    <row r="1" spans="2:20" ht="16.5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2:20" ht="17.25" customHeight="1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ht="16.5" customHeight="1">
      <c r="B3" s="448" t="s">
        <v>55</v>
      </c>
      <c r="C3" s="448" t="s">
        <v>56</v>
      </c>
      <c r="D3" s="448"/>
      <c r="E3" s="448" t="s">
        <v>57</v>
      </c>
      <c r="F3" s="448"/>
      <c r="G3" s="448" t="s">
        <v>58</v>
      </c>
      <c r="H3" s="6" t="s">
        <v>59</v>
      </c>
      <c r="I3" s="7" t="s">
        <v>60</v>
      </c>
      <c r="J3" s="8" t="s">
        <v>61</v>
      </c>
      <c r="K3"/>
      <c r="L3"/>
      <c r="M3"/>
      <c r="N3"/>
      <c r="O3"/>
      <c r="P3"/>
      <c r="Q3"/>
      <c r="R3"/>
      <c r="S3"/>
      <c r="T3"/>
    </row>
    <row r="4" spans="2:20" ht="17.25" customHeight="1">
      <c r="B4" s="448"/>
      <c r="C4" s="9" t="s">
        <v>62</v>
      </c>
      <c r="D4" s="10" t="s">
        <v>63</v>
      </c>
      <c r="E4" s="9" t="s">
        <v>62</v>
      </c>
      <c r="F4" s="10" t="s">
        <v>63</v>
      </c>
      <c r="G4" s="448"/>
      <c r="H4" s="9" t="s">
        <v>64</v>
      </c>
      <c r="I4" s="11" t="s">
        <v>64</v>
      </c>
      <c r="J4" s="448" t="s">
        <v>65</v>
      </c>
      <c r="K4"/>
      <c r="L4"/>
      <c r="M4"/>
      <c r="N4"/>
      <c r="O4"/>
      <c r="P4"/>
      <c r="Q4"/>
      <c r="R4"/>
      <c r="S4"/>
      <c r="T4"/>
    </row>
    <row r="5" spans="2:20" ht="17.25" customHeight="1">
      <c r="B5" s="12">
        <v>41724</v>
      </c>
      <c r="C5" s="13" t="s">
        <v>4</v>
      </c>
      <c r="D5" s="14" t="s">
        <v>2</v>
      </c>
      <c r="E5" s="15" t="s">
        <v>1</v>
      </c>
      <c r="F5" s="16" t="s">
        <v>3</v>
      </c>
      <c r="G5" s="8" t="s">
        <v>0</v>
      </c>
      <c r="H5" s="17" t="s">
        <v>66</v>
      </c>
      <c r="I5" s="18" t="s">
        <v>67</v>
      </c>
      <c r="J5" s="448"/>
      <c r="K5"/>
      <c r="L5" s="19"/>
      <c r="M5" s="20"/>
      <c r="N5" s="20"/>
      <c r="O5" s="19"/>
      <c r="P5" s="19"/>
      <c r="Q5"/>
      <c r="R5"/>
      <c r="S5"/>
      <c r="T5"/>
    </row>
    <row r="6" spans="2:20" ht="16.5" customHeight="1">
      <c r="B6" s="21">
        <v>41731</v>
      </c>
      <c r="C6" s="22" t="s">
        <v>2</v>
      </c>
      <c r="D6" s="23" t="s">
        <v>3</v>
      </c>
      <c r="E6" s="24" t="s">
        <v>4</v>
      </c>
      <c r="F6" s="25" t="s">
        <v>0</v>
      </c>
      <c r="G6" s="5" t="s">
        <v>1</v>
      </c>
      <c r="H6" s="449" t="s">
        <v>68</v>
      </c>
      <c r="I6" s="450" t="s">
        <v>68</v>
      </c>
      <c r="J6" s="448"/>
      <c r="K6"/>
      <c r="L6" s="20"/>
      <c r="M6" s="20"/>
      <c r="N6" s="20"/>
      <c r="O6" s="20"/>
      <c r="P6" s="19"/>
      <c r="Q6"/>
      <c r="R6"/>
      <c r="S6"/>
      <c r="T6"/>
    </row>
    <row r="7" spans="2:20" ht="16.5" customHeight="1">
      <c r="B7" s="27">
        <v>41738</v>
      </c>
      <c r="C7" s="28" t="s">
        <v>1</v>
      </c>
      <c r="D7" s="29" t="s">
        <v>0</v>
      </c>
      <c r="E7" s="30" t="s">
        <v>4</v>
      </c>
      <c r="F7" s="31" t="s">
        <v>3</v>
      </c>
      <c r="G7" s="32" t="s">
        <v>2</v>
      </c>
      <c r="H7" s="449"/>
      <c r="I7" s="450"/>
      <c r="J7" s="448"/>
      <c r="K7"/>
      <c r="L7" s="19"/>
      <c r="M7" s="19"/>
      <c r="N7" s="19"/>
      <c r="O7" s="19"/>
      <c r="P7" s="19"/>
      <c r="Q7"/>
      <c r="R7"/>
      <c r="S7"/>
      <c r="T7"/>
    </row>
    <row r="8" spans="2:20" ht="16.5" customHeight="1">
      <c r="B8" s="459">
        <v>41745</v>
      </c>
      <c r="C8" s="460" t="s">
        <v>2</v>
      </c>
      <c r="D8" s="461" t="s">
        <v>4</v>
      </c>
      <c r="E8" s="30" t="s">
        <v>0</v>
      </c>
      <c r="F8" s="31" t="s">
        <v>1</v>
      </c>
      <c r="G8" s="452" t="s">
        <v>3</v>
      </c>
      <c r="H8" s="462" t="s">
        <v>69</v>
      </c>
      <c r="I8" s="451" t="s">
        <v>69</v>
      </c>
      <c r="J8" s="452" t="s">
        <v>69</v>
      </c>
      <c r="K8"/>
      <c r="L8" s="19"/>
      <c r="M8" s="19"/>
      <c r="N8" s="19"/>
      <c r="O8" s="19"/>
      <c r="P8" s="19"/>
      <c r="Q8"/>
      <c r="R8"/>
      <c r="S8"/>
      <c r="T8"/>
    </row>
    <row r="9" spans="2:20" ht="16.5" customHeight="1">
      <c r="B9" s="459"/>
      <c r="C9" s="460"/>
      <c r="D9" s="461"/>
      <c r="E9" s="30" t="s">
        <v>0</v>
      </c>
      <c r="F9" s="31" t="s">
        <v>1</v>
      </c>
      <c r="G9" s="452"/>
      <c r="H9" s="462"/>
      <c r="I9" s="451"/>
      <c r="J9" s="452"/>
      <c r="K9"/>
      <c r="L9" s="19"/>
      <c r="M9" s="19"/>
      <c r="N9" s="19"/>
      <c r="O9" s="19"/>
      <c r="P9" s="19"/>
      <c r="Q9"/>
      <c r="R9"/>
      <c r="S9"/>
      <c r="T9"/>
    </row>
    <row r="10" spans="2:20" ht="16.5" customHeight="1">
      <c r="B10" s="27">
        <v>41752</v>
      </c>
      <c r="C10" s="28" t="s">
        <v>3</v>
      </c>
      <c r="D10" s="29" t="s">
        <v>0</v>
      </c>
      <c r="E10" s="30" t="s">
        <v>1</v>
      </c>
      <c r="F10" s="31" t="s">
        <v>2</v>
      </c>
      <c r="G10" s="32" t="s">
        <v>4</v>
      </c>
      <c r="H10" s="33" t="s">
        <v>70</v>
      </c>
      <c r="I10" s="34" t="s">
        <v>70</v>
      </c>
      <c r="J10" s="32" t="s">
        <v>65</v>
      </c>
      <c r="K10"/>
      <c r="L10" s="19"/>
      <c r="M10" s="19"/>
      <c r="N10" s="19"/>
      <c r="O10" s="19"/>
      <c r="P10" s="19"/>
      <c r="Q10"/>
      <c r="R10"/>
      <c r="S10"/>
      <c r="T10"/>
    </row>
    <row r="11" spans="2:20" ht="16.5" customHeight="1">
      <c r="B11" s="453">
        <v>41759</v>
      </c>
      <c r="C11" s="454" t="s">
        <v>4</v>
      </c>
      <c r="D11" s="455" t="s">
        <v>1</v>
      </c>
      <c r="E11" s="30" t="s">
        <v>2</v>
      </c>
      <c r="F11" s="31" t="s">
        <v>3</v>
      </c>
      <c r="G11" s="456" t="s">
        <v>0</v>
      </c>
      <c r="H11" s="457" t="s">
        <v>71</v>
      </c>
      <c r="I11" s="458" t="s">
        <v>71</v>
      </c>
      <c r="J11" s="452" t="s">
        <v>65</v>
      </c>
      <c r="K11"/>
      <c r="L11" s="19"/>
      <c r="M11" s="19"/>
      <c r="N11" s="19"/>
      <c r="O11" s="19"/>
      <c r="P11" s="19"/>
      <c r="Q11"/>
      <c r="R11"/>
      <c r="S11"/>
      <c r="T11"/>
    </row>
    <row r="12" spans="2:20" ht="17.25" customHeight="1">
      <c r="B12" s="453"/>
      <c r="C12" s="454"/>
      <c r="D12" s="455"/>
      <c r="E12" s="37" t="s">
        <v>2</v>
      </c>
      <c r="F12" s="38" t="s">
        <v>3</v>
      </c>
      <c r="G12" s="456"/>
      <c r="H12" s="457"/>
      <c r="I12" s="458"/>
      <c r="J12" s="452"/>
      <c r="K12"/>
      <c r="L12" s="19"/>
      <c r="M12" s="19"/>
      <c r="N12" s="19"/>
      <c r="O12" s="19"/>
      <c r="P12" s="19"/>
      <c r="Q12"/>
      <c r="R12"/>
      <c r="S12"/>
      <c r="T12"/>
    </row>
    <row r="13" spans="2:20" ht="16.5" customHeight="1">
      <c r="B13" s="468">
        <v>41766</v>
      </c>
      <c r="C13" s="469" t="s">
        <v>0</v>
      </c>
      <c r="D13" s="470" t="s">
        <v>2</v>
      </c>
      <c r="E13" s="24" t="s">
        <v>3</v>
      </c>
      <c r="F13" s="25" t="s">
        <v>4</v>
      </c>
      <c r="G13" s="448" t="s">
        <v>1</v>
      </c>
      <c r="H13" s="471" t="s">
        <v>72</v>
      </c>
      <c r="I13" s="458" t="s">
        <v>71</v>
      </c>
      <c r="J13" s="463" t="s">
        <v>71</v>
      </c>
      <c r="K13"/>
      <c r="L13" s="19"/>
      <c r="M13" s="19"/>
      <c r="N13" s="19"/>
      <c r="O13" s="19"/>
      <c r="P13" s="19"/>
      <c r="Q13"/>
      <c r="R13"/>
      <c r="S13" s="39"/>
      <c r="T13" s="39"/>
    </row>
    <row r="14" spans="2:20" ht="16.5" customHeight="1">
      <c r="B14" s="468"/>
      <c r="C14" s="469"/>
      <c r="D14" s="470"/>
      <c r="E14" s="30" t="s">
        <v>3</v>
      </c>
      <c r="F14" s="31" t="s">
        <v>4</v>
      </c>
      <c r="G14" s="448"/>
      <c r="H14" s="471"/>
      <c r="I14" s="458"/>
      <c r="J14" s="463"/>
      <c r="K14" s="40"/>
      <c r="L14" s="41"/>
      <c r="M14" s="41"/>
      <c r="N14" s="42"/>
      <c r="O14" s="42"/>
      <c r="P14" s="41"/>
      <c r="Q14" s="40"/>
      <c r="R14" s="40"/>
      <c r="S14" s="43"/>
      <c r="T14" s="43"/>
    </row>
    <row r="15" spans="2:20" ht="16.5" customHeight="1">
      <c r="B15" s="459">
        <v>41773</v>
      </c>
      <c r="C15" s="454" t="s">
        <v>1</v>
      </c>
      <c r="D15" s="455" t="s">
        <v>3</v>
      </c>
      <c r="E15" s="30" t="s">
        <v>4</v>
      </c>
      <c r="F15" s="31" t="s">
        <v>0</v>
      </c>
      <c r="G15" s="464" t="s">
        <v>2</v>
      </c>
      <c r="H15" s="465" t="s">
        <v>73</v>
      </c>
      <c r="I15" s="466" t="s">
        <v>73</v>
      </c>
      <c r="J15" s="467" t="s">
        <v>73</v>
      </c>
      <c r="K15" s="40"/>
      <c r="L15" s="41"/>
      <c r="M15" s="41"/>
      <c r="N15" s="41"/>
      <c r="O15" s="41"/>
      <c r="P15" s="41"/>
      <c r="Q15" s="40"/>
      <c r="R15" s="40"/>
      <c r="S15" s="43"/>
      <c r="T15" s="43"/>
    </row>
    <row r="16" spans="2:20" ht="16.5" customHeight="1">
      <c r="B16" s="459"/>
      <c r="C16" s="454"/>
      <c r="D16" s="455"/>
      <c r="E16" s="37" t="s">
        <v>4</v>
      </c>
      <c r="F16" s="38" t="s">
        <v>0</v>
      </c>
      <c r="G16" s="464"/>
      <c r="H16" s="465"/>
      <c r="I16" s="466"/>
      <c r="J16" s="467"/>
      <c r="K16" s="40"/>
      <c r="L16" s="41"/>
      <c r="M16" s="41"/>
      <c r="N16" s="41"/>
      <c r="O16" s="41"/>
      <c r="P16" s="41"/>
      <c r="Q16" s="40"/>
      <c r="R16" s="40"/>
      <c r="S16" s="43"/>
      <c r="T16" s="43"/>
    </row>
    <row r="17" spans="2:20" ht="17.25" customHeight="1">
      <c r="B17" s="35">
        <v>42511</v>
      </c>
      <c r="C17" s="28" t="s">
        <v>0</v>
      </c>
      <c r="D17" s="29" t="s">
        <v>1</v>
      </c>
      <c r="E17" s="30" t="s">
        <v>2</v>
      </c>
      <c r="F17" s="31" t="s">
        <v>4</v>
      </c>
      <c r="G17" s="32" t="s">
        <v>3</v>
      </c>
      <c r="H17" s="45" t="s">
        <v>74</v>
      </c>
      <c r="I17" s="46" t="s">
        <v>74</v>
      </c>
      <c r="J17" s="36" t="s">
        <v>65</v>
      </c>
      <c r="K17" s="40"/>
      <c r="L17" s="41"/>
      <c r="M17" s="41"/>
      <c r="N17" s="41"/>
      <c r="O17" s="41"/>
      <c r="P17" s="41"/>
      <c r="Q17" s="40"/>
      <c r="R17" s="40"/>
      <c r="S17" s="42"/>
      <c r="T17" s="42"/>
    </row>
    <row r="18" spans="2:20" ht="16.5" customHeight="1">
      <c r="B18" s="47">
        <v>42518</v>
      </c>
      <c r="C18" s="48" t="s">
        <v>3</v>
      </c>
      <c r="D18" s="49" t="s">
        <v>0</v>
      </c>
      <c r="E18" s="50" t="s">
        <v>1</v>
      </c>
      <c r="F18" s="51" t="s">
        <v>2</v>
      </c>
      <c r="G18" s="52" t="s">
        <v>4</v>
      </c>
      <c r="H18" s="53" t="s">
        <v>75</v>
      </c>
      <c r="I18" s="54" t="s">
        <v>76</v>
      </c>
      <c r="J18" s="474" t="s">
        <v>77</v>
      </c>
      <c r="K18" s="40"/>
      <c r="L18" s="40"/>
      <c r="M18" s="42"/>
      <c r="N18" s="42"/>
      <c r="O18" s="41"/>
      <c r="P18" s="41"/>
      <c r="Q18" s="40"/>
      <c r="R18" s="40"/>
      <c r="S18" s="39"/>
      <c r="T18" s="39"/>
    </row>
    <row r="19" spans="2:20" ht="16.5" customHeight="1">
      <c r="B19" s="55">
        <v>42525</v>
      </c>
      <c r="C19" s="56" t="s">
        <v>1</v>
      </c>
      <c r="D19" s="57" t="s">
        <v>2</v>
      </c>
      <c r="E19" s="56" t="s">
        <v>3</v>
      </c>
      <c r="F19" s="57" t="s">
        <v>0</v>
      </c>
      <c r="G19" s="58" t="s">
        <v>4</v>
      </c>
      <c r="H19" s="26" t="s">
        <v>78</v>
      </c>
      <c r="I19" s="7" t="s">
        <v>78</v>
      </c>
      <c r="J19" s="474"/>
      <c r="K19" s="40"/>
      <c r="L19" s="40"/>
      <c r="M19" s="40"/>
      <c r="N19" s="41"/>
      <c r="O19" s="41"/>
      <c r="P19" s="41"/>
      <c r="Q19" s="40"/>
      <c r="R19" s="40"/>
      <c r="S19" s="43"/>
      <c r="T19" s="43"/>
    </row>
    <row r="20" spans="2:20" ht="16.5" customHeight="1">
      <c r="B20" s="59">
        <v>42532</v>
      </c>
      <c r="C20" s="60" t="s">
        <v>2</v>
      </c>
      <c r="D20" s="61" t="s">
        <v>3</v>
      </c>
      <c r="E20" s="60" t="s">
        <v>4</v>
      </c>
      <c r="F20" s="61" t="s">
        <v>1</v>
      </c>
      <c r="G20" s="62" t="s">
        <v>0</v>
      </c>
      <c r="H20" s="33" t="s">
        <v>79</v>
      </c>
      <c r="I20" s="34" t="s">
        <v>79</v>
      </c>
      <c r="J20" s="474"/>
      <c r="K20" s="40"/>
      <c r="L20" s="40"/>
      <c r="M20" s="40"/>
      <c r="N20" s="42"/>
      <c r="O20" s="42"/>
      <c r="P20" s="41"/>
      <c r="Q20" s="40"/>
      <c r="R20" s="40"/>
      <c r="S20" s="43"/>
      <c r="T20" s="43"/>
    </row>
    <row r="21" spans="2:20" ht="17.25" customHeight="1">
      <c r="B21" s="59">
        <v>42539</v>
      </c>
      <c r="C21" s="60" t="s">
        <v>3</v>
      </c>
      <c r="D21" s="61" t="s">
        <v>4</v>
      </c>
      <c r="E21" s="60" t="s">
        <v>0</v>
      </c>
      <c r="F21" s="61" t="s">
        <v>2</v>
      </c>
      <c r="G21" s="44" t="s">
        <v>1</v>
      </c>
      <c r="H21" s="33" t="s">
        <v>80</v>
      </c>
      <c r="I21" s="34" t="s">
        <v>81</v>
      </c>
      <c r="J21" s="474"/>
      <c r="K21" s="40"/>
      <c r="L21" s="40"/>
      <c r="M21" s="40"/>
      <c r="N21" s="42"/>
      <c r="O21" s="42"/>
      <c r="P21" s="41"/>
      <c r="Q21" s="40"/>
      <c r="R21" s="40"/>
      <c r="S21" s="43"/>
      <c r="T21" s="43"/>
    </row>
    <row r="22" spans="2:20" ht="16.5" customHeight="1">
      <c r="B22" s="63">
        <v>42546</v>
      </c>
      <c r="C22" s="64" t="s">
        <v>4</v>
      </c>
      <c r="D22" s="65" t="s">
        <v>0</v>
      </c>
      <c r="E22" s="64" t="s">
        <v>1</v>
      </c>
      <c r="F22" s="65" t="s">
        <v>3</v>
      </c>
      <c r="G22" s="66" t="s">
        <v>2</v>
      </c>
      <c r="H22" s="67" t="s">
        <v>82</v>
      </c>
      <c r="I22" s="11" t="s">
        <v>83</v>
      </c>
      <c r="J22" s="474"/>
      <c r="K22" s="40"/>
      <c r="L22" s="42"/>
      <c r="M22" s="42"/>
      <c r="N22" s="41"/>
      <c r="O22" s="41"/>
      <c r="P22" s="41"/>
      <c r="Q22" s="40"/>
      <c r="R22" s="40"/>
      <c r="S22" s="42"/>
      <c r="T22" s="42"/>
    </row>
    <row r="23" spans="2:20" ht="16.5" customHeight="1">
      <c r="B23" s="68">
        <v>42553</v>
      </c>
      <c r="C23" s="69" t="s">
        <v>1</v>
      </c>
      <c r="D23" s="70" t="s">
        <v>0</v>
      </c>
      <c r="E23" s="71" t="s">
        <v>4</v>
      </c>
      <c r="F23" s="72" t="s">
        <v>2</v>
      </c>
      <c r="G23" s="73" t="s">
        <v>3</v>
      </c>
      <c r="H23" s="74" t="s">
        <v>84</v>
      </c>
      <c r="I23" s="75" t="s">
        <v>84</v>
      </c>
      <c r="J23" s="474"/>
      <c r="K23" s="40"/>
      <c r="L23" s="40"/>
      <c r="M23" s="40"/>
      <c r="N23" s="42"/>
      <c r="O23" s="42"/>
      <c r="P23" s="42"/>
      <c r="Q23" s="40"/>
      <c r="R23" s="40"/>
      <c r="S23" s="40"/>
      <c r="T23" s="40"/>
    </row>
    <row r="24" spans="2:20" ht="16.5" customHeight="1">
      <c r="B24" s="76">
        <v>42560</v>
      </c>
      <c r="C24" s="77" t="s">
        <v>1</v>
      </c>
      <c r="D24" s="78" t="s">
        <v>2</v>
      </c>
      <c r="E24" s="79" t="s">
        <v>3</v>
      </c>
      <c r="F24" s="80" t="s">
        <v>0</v>
      </c>
      <c r="G24" s="81" t="s">
        <v>4</v>
      </c>
      <c r="H24" s="82" t="s">
        <v>85</v>
      </c>
      <c r="I24" s="34" t="s">
        <v>85</v>
      </c>
      <c r="J24" s="474"/>
      <c r="K24" s="40"/>
      <c r="L24" s="40"/>
      <c r="M24" s="40"/>
      <c r="N24" s="41"/>
      <c r="O24" s="41"/>
      <c r="P24" s="41"/>
      <c r="Q24" s="40"/>
      <c r="R24" s="40"/>
      <c r="S24" s="43"/>
      <c r="T24" s="43"/>
    </row>
    <row r="25" spans="2:20" ht="16.5" customHeight="1">
      <c r="B25" s="76">
        <v>42567</v>
      </c>
      <c r="C25" s="77" t="s">
        <v>4</v>
      </c>
      <c r="D25" s="78" t="s">
        <v>1</v>
      </c>
      <c r="E25" s="79" t="s">
        <v>2</v>
      </c>
      <c r="F25" s="80" t="s">
        <v>3</v>
      </c>
      <c r="G25" s="81" t="s">
        <v>0</v>
      </c>
      <c r="H25" s="82" t="s">
        <v>79</v>
      </c>
      <c r="I25" s="34" t="s">
        <v>79</v>
      </c>
      <c r="J25" s="474"/>
      <c r="L25"/>
      <c r="M25"/>
      <c r="N25" s="19"/>
      <c r="O25" s="19"/>
      <c r="P25" s="19"/>
    </row>
    <row r="26" spans="2:20" ht="17.25" customHeight="1">
      <c r="B26" s="76">
        <v>42574</v>
      </c>
      <c r="C26" s="77" t="s">
        <v>2</v>
      </c>
      <c r="D26" s="78" t="s">
        <v>0</v>
      </c>
      <c r="E26" s="79" t="s">
        <v>4</v>
      </c>
      <c r="F26" s="80" t="s">
        <v>3</v>
      </c>
      <c r="G26" s="44" t="s">
        <v>1</v>
      </c>
      <c r="H26" s="82" t="s">
        <v>80</v>
      </c>
      <c r="I26" s="34" t="s">
        <v>80</v>
      </c>
      <c r="J26" s="474"/>
      <c r="L26"/>
      <c r="M26"/>
      <c r="N26" s="19"/>
      <c r="O26" s="19"/>
      <c r="P26" s="19"/>
    </row>
    <row r="27" spans="2:20" ht="17.25" customHeight="1">
      <c r="B27" s="83">
        <v>42581</v>
      </c>
      <c r="C27" s="84" t="s">
        <v>0</v>
      </c>
      <c r="D27" s="85" t="s">
        <v>4</v>
      </c>
      <c r="E27" s="86" t="s">
        <v>3</v>
      </c>
      <c r="F27" s="87" t="s">
        <v>1</v>
      </c>
      <c r="G27" s="88" t="s">
        <v>2</v>
      </c>
      <c r="H27" s="89" t="s">
        <v>86</v>
      </c>
      <c r="I27" s="90" t="s">
        <v>87</v>
      </c>
      <c r="J27" s="474"/>
      <c r="L27"/>
      <c r="M27"/>
      <c r="N27" s="19"/>
      <c r="O27" s="19"/>
      <c r="P27" s="19"/>
    </row>
    <row r="28" spans="2:20" ht="16.5" customHeight="1">
      <c r="B28" s="91">
        <v>41857</v>
      </c>
      <c r="C28" s="92" t="s">
        <v>0</v>
      </c>
      <c r="D28" s="93" t="s">
        <v>1</v>
      </c>
      <c r="E28" s="92" t="s">
        <v>2</v>
      </c>
      <c r="F28" s="93" t="s">
        <v>4</v>
      </c>
      <c r="G28" s="94" t="s">
        <v>3</v>
      </c>
      <c r="H28" s="95" t="s">
        <v>88</v>
      </c>
      <c r="I28" s="96" t="s">
        <v>88</v>
      </c>
      <c r="J28" s="474"/>
      <c r="L28"/>
      <c r="M28"/>
      <c r="N28" s="19"/>
      <c r="O28" s="19"/>
      <c r="P28" s="19"/>
    </row>
    <row r="29" spans="2:20" ht="16.5" customHeight="1">
      <c r="B29" s="59">
        <v>41864</v>
      </c>
      <c r="C29" s="97" t="s">
        <v>2</v>
      </c>
      <c r="D29" s="98" t="s">
        <v>1</v>
      </c>
      <c r="E29" s="97" t="s">
        <v>0</v>
      </c>
      <c r="F29" s="98" t="s">
        <v>3</v>
      </c>
      <c r="G29" s="62" t="s">
        <v>4</v>
      </c>
      <c r="H29" s="33" t="s">
        <v>78</v>
      </c>
      <c r="I29" s="34" t="s">
        <v>78</v>
      </c>
      <c r="J29" s="474"/>
      <c r="L29"/>
      <c r="M29"/>
      <c r="N29" s="19"/>
      <c r="O29" s="19"/>
      <c r="P29" s="19"/>
    </row>
    <row r="30" spans="2:20" ht="16.5" customHeight="1">
      <c r="B30" s="59">
        <v>41871</v>
      </c>
      <c r="C30" s="97" t="s">
        <v>3</v>
      </c>
      <c r="D30" s="98" t="s">
        <v>2</v>
      </c>
      <c r="E30" s="97" t="s">
        <v>1</v>
      </c>
      <c r="F30" s="98" t="s">
        <v>4</v>
      </c>
      <c r="G30" s="62" t="s">
        <v>0</v>
      </c>
      <c r="H30" s="33" t="s">
        <v>79</v>
      </c>
      <c r="I30" s="34" t="s">
        <v>79</v>
      </c>
      <c r="J30" s="474"/>
      <c r="L30"/>
      <c r="M30"/>
      <c r="N30" s="19"/>
      <c r="O30" s="19"/>
      <c r="P30" s="19"/>
    </row>
    <row r="31" spans="2:20" ht="17.25" customHeight="1">
      <c r="B31" s="99">
        <v>41878</v>
      </c>
      <c r="C31" s="100" t="s">
        <v>4</v>
      </c>
      <c r="D31" s="101" t="s">
        <v>3</v>
      </c>
      <c r="E31" s="100" t="s">
        <v>2</v>
      </c>
      <c r="F31" s="101" t="s">
        <v>0</v>
      </c>
      <c r="G31" s="102" t="s">
        <v>1</v>
      </c>
      <c r="H31" s="103" t="s">
        <v>80</v>
      </c>
      <c r="I31" s="90" t="s">
        <v>78</v>
      </c>
      <c r="J31" s="474"/>
      <c r="L31" s="19"/>
      <c r="M31" s="19"/>
      <c r="N31" s="19"/>
      <c r="O31" s="19"/>
      <c r="P31" s="19"/>
    </row>
    <row r="32" spans="2:20" ht="16.5" customHeight="1">
      <c r="B32" s="68">
        <v>41885</v>
      </c>
      <c r="C32" s="104" t="s">
        <v>1</v>
      </c>
      <c r="D32" s="105" t="s">
        <v>3</v>
      </c>
      <c r="E32" s="104" t="s">
        <v>4</v>
      </c>
      <c r="F32" s="105" t="s">
        <v>0</v>
      </c>
      <c r="G32" s="73" t="s">
        <v>2</v>
      </c>
      <c r="H32" s="6" t="s">
        <v>89</v>
      </c>
      <c r="I32" s="7" t="s">
        <v>90</v>
      </c>
      <c r="J32" s="474"/>
      <c r="L32" s="19"/>
      <c r="M32" s="19"/>
      <c r="N32" s="19"/>
      <c r="O32" s="19"/>
      <c r="P32" s="19"/>
    </row>
    <row r="33" spans="2:16" ht="17.399999999999999">
      <c r="B33" s="76">
        <v>41892</v>
      </c>
      <c r="C33" s="86" t="s">
        <v>1</v>
      </c>
      <c r="D33" s="87" t="s">
        <v>4</v>
      </c>
      <c r="E33" s="86" t="s">
        <v>0</v>
      </c>
      <c r="F33" s="87" t="s">
        <v>2</v>
      </c>
      <c r="G33" s="88" t="s">
        <v>3</v>
      </c>
      <c r="H33" s="106" t="s">
        <v>74</v>
      </c>
      <c r="I33" s="107" t="s">
        <v>74</v>
      </c>
      <c r="J33" s="474"/>
      <c r="L33" s="19"/>
      <c r="M33" s="19"/>
      <c r="N33" s="19"/>
      <c r="O33" s="19"/>
      <c r="P33" s="19"/>
    </row>
    <row r="34" spans="2:16" ht="17.399999999999999">
      <c r="B34" s="76">
        <v>41899</v>
      </c>
      <c r="C34" s="475" t="s">
        <v>91</v>
      </c>
      <c r="D34" s="475"/>
      <c r="E34" s="475"/>
      <c r="F34" s="475"/>
      <c r="G34" s="475"/>
      <c r="H34" s="475"/>
      <c r="I34" s="475"/>
      <c r="J34" s="474"/>
      <c r="L34" s="19"/>
      <c r="M34" s="19"/>
      <c r="N34" s="19"/>
      <c r="O34" s="19"/>
      <c r="P34" s="19"/>
    </row>
    <row r="35" spans="2:16" ht="17.399999999999999">
      <c r="B35" s="108">
        <v>41906</v>
      </c>
      <c r="C35" s="476" t="s">
        <v>92</v>
      </c>
      <c r="D35" s="476"/>
      <c r="E35" s="476"/>
      <c r="F35" s="476"/>
      <c r="G35" s="477" t="s">
        <v>77</v>
      </c>
      <c r="H35" s="477"/>
      <c r="I35" s="477"/>
      <c r="J35" s="477"/>
    </row>
    <row r="36" spans="2:16" ht="17.399999999999999">
      <c r="B36" s="109">
        <v>41913</v>
      </c>
      <c r="C36" s="478" t="s">
        <v>93</v>
      </c>
      <c r="D36" s="478"/>
      <c r="E36" s="478"/>
      <c r="F36" s="478"/>
      <c r="G36" s="477"/>
      <c r="H36" s="477"/>
      <c r="I36" s="477"/>
      <c r="J36" s="477"/>
    </row>
    <row r="37" spans="2:16" ht="17.399999999999999">
      <c r="B37" s="76">
        <v>41920</v>
      </c>
      <c r="C37" s="478" t="s">
        <v>94</v>
      </c>
      <c r="D37" s="478"/>
      <c r="E37" s="478"/>
      <c r="F37" s="478"/>
      <c r="G37" s="477"/>
      <c r="H37" s="477"/>
      <c r="I37" s="477"/>
      <c r="J37" s="477"/>
    </row>
    <row r="38" spans="2:16" ht="17.399999999999999">
      <c r="B38" s="83">
        <v>41927</v>
      </c>
      <c r="C38" s="479" t="s">
        <v>95</v>
      </c>
      <c r="D38" s="479"/>
      <c r="E38" s="479"/>
      <c r="F38" s="479"/>
      <c r="G38" s="477"/>
      <c r="H38" s="477"/>
      <c r="I38" s="477"/>
      <c r="J38" s="477"/>
    </row>
    <row r="39" spans="2:16">
      <c r="B39" s="110"/>
      <c r="C39"/>
      <c r="D39"/>
      <c r="E39"/>
      <c r="F39"/>
      <c r="G39"/>
      <c r="H39"/>
      <c r="I39"/>
      <c r="J39"/>
    </row>
    <row r="40" spans="2:16">
      <c r="B40" s="111"/>
      <c r="C40" s="472" t="s">
        <v>96</v>
      </c>
      <c r="D40" s="472"/>
      <c r="E40" s="473" t="s">
        <v>97</v>
      </c>
      <c r="F40" s="473"/>
      <c r="G40" s="19"/>
      <c r="H40" s="19"/>
      <c r="I40" s="19"/>
      <c r="J40" s="19"/>
    </row>
    <row r="41" spans="2:16">
      <c r="B41" s="112"/>
      <c r="C41" s="19" t="s">
        <v>62</v>
      </c>
      <c r="D41" s="19" t="s">
        <v>63</v>
      </c>
      <c r="E41" s="19" t="s">
        <v>62</v>
      </c>
      <c r="F41" s="113" t="s">
        <v>63</v>
      </c>
      <c r="G41" s="19"/>
      <c r="H41" s="19"/>
      <c r="I41" s="19"/>
      <c r="J41" s="19"/>
    </row>
    <row r="42" spans="2:16" ht="17.399999999999999">
      <c r="B42" s="114" t="s">
        <v>0</v>
      </c>
      <c r="C42" s="19">
        <v>5</v>
      </c>
      <c r="D42" s="19">
        <v>5</v>
      </c>
      <c r="E42" s="19">
        <v>5</v>
      </c>
      <c r="F42" s="113">
        <v>5</v>
      </c>
      <c r="G42" s="19"/>
      <c r="H42" s="19"/>
      <c r="I42" s="19"/>
      <c r="J42" s="19"/>
    </row>
    <row r="43" spans="2:16" ht="17.399999999999999">
      <c r="B43" s="114" t="s">
        <v>1</v>
      </c>
      <c r="C43" s="19">
        <v>5</v>
      </c>
      <c r="D43" s="19">
        <v>5</v>
      </c>
      <c r="E43" s="19">
        <v>5</v>
      </c>
      <c r="F43" s="113">
        <v>5</v>
      </c>
      <c r="G43" s="19"/>
      <c r="H43" s="19"/>
      <c r="I43" s="19"/>
      <c r="J43" s="19"/>
    </row>
    <row r="44" spans="2:16" ht="17.399999999999999">
      <c r="B44" s="114" t="s">
        <v>2</v>
      </c>
      <c r="C44" s="19">
        <v>5</v>
      </c>
      <c r="D44" s="19">
        <v>5</v>
      </c>
      <c r="E44" s="19">
        <v>5</v>
      </c>
      <c r="F44" s="113">
        <v>5</v>
      </c>
      <c r="G44" s="19"/>
      <c r="H44" s="19"/>
      <c r="I44" s="19"/>
      <c r="J44" s="19"/>
    </row>
    <row r="45" spans="2:16" ht="17.399999999999999">
      <c r="B45" s="114" t="s">
        <v>3</v>
      </c>
      <c r="C45" s="19">
        <v>5</v>
      </c>
      <c r="D45" s="19">
        <v>5</v>
      </c>
      <c r="E45" s="19">
        <v>5</v>
      </c>
      <c r="F45" s="113">
        <v>5</v>
      </c>
      <c r="G45" s="19"/>
      <c r="H45" s="19"/>
      <c r="I45" s="19"/>
      <c r="J45" s="19"/>
    </row>
    <row r="46" spans="2:16" ht="17.399999999999999">
      <c r="B46" s="115" t="s">
        <v>4</v>
      </c>
      <c r="C46" s="116">
        <v>5</v>
      </c>
      <c r="D46" s="116">
        <v>5</v>
      </c>
      <c r="E46" s="116">
        <v>5</v>
      </c>
      <c r="F46" s="117">
        <v>5</v>
      </c>
      <c r="G46" s="19"/>
      <c r="H46" s="19"/>
      <c r="I46" s="19"/>
      <c r="J46" s="19"/>
    </row>
    <row r="47" spans="2:16">
      <c r="B47"/>
    </row>
    <row r="48" spans="2:16" ht="17.399999999999999">
      <c r="B48" s="118" t="s">
        <v>98</v>
      </c>
    </row>
  </sheetData>
  <mergeCells count="44">
    <mergeCell ref="C40:D40"/>
    <mergeCell ref="E40:F40"/>
    <mergeCell ref="J18:J34"/>
    <mergeCell ref="C34:I34"/>
    <mergeCell ref="C35:F35"/>
    <mergeCell ref="G35:J38"/>
    <mergeCell ref="C36:F36"/>
    <mergeCell ref="C37:F37"/>
    <mergeCell ref="C38:F38"/>
    <mergeCell ref="I13:I14"/>
    <mergeCell ref="J13:J14"/>
    <mergeCell ref="B15:B16"/>
    <mergeCell ref="C15:C16"/>
    <mergeCell ref="D15:D16"/>
    <mergeCell ref="G15:G16"/>
    <mergeCell ref="H15:H16"/>
    <mergeCell ref="I15:I16"/>
    <mergeCell ref="J15:J16"/>
    <mergeCell ref="B13:B14"/>
    <mergeCell ref="C13:C14"/>
    <mergeCell ref="D13:D14"/>
    <mergeCell ref="G13:G14"/>
    <mergeCell ref="H13:H14"/>
    <mergeCell ref="I8:I9"/>
    <mergeCell ref="J8:J9"/>
    <mergeCell ref="B11:B12"/>
    <mergeCell ref="C11:C12"/>
    <mergeCell ref="D11:D12"/>
    <mergeCell ref="G11:G12"/>
    <mergeCell ref="H11:H12"/>
    <mergeCell ref="I11:I12"/>
    <mergeCell ref="J11:J12"/>
    <mergeCell ref="B8:B9"/>
    <mergeCell ref="C8:C9"/>
    <mergeCell ref="D8:D9"/>
    <mergeCell ref="G8:G9"/>
    <mergeCell ref="H8:H9"/>
    <mergeCell ref="B3:B4"/>
    <mergeCell ref="C3:D3"/>
    <mergeCell ref="E3:F3"/>
    <mergeCell ref="G3:G4"/>
    <mergeCell ref="J4:J7"/>
    <mergeCell ref="H6:H7"/>
    <mergeCell ref="I6:I7"/>
  </mergeCells>
  <phoneticPr fontId="37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53"/>
  <sheetViews>
    <sheetView workbookViewId="0"/>
    <sheetView workbookViewId="1"/>
  </sheetViews>
  <sheetFormatPr defaultRowHeight="14.4"/>
  <cols>
    <col min="1" max="1" width="2.33203125" customWidth="1"/>
    <col min="2" max="2" width="3.44140625" style="1" bestFit="1" customWidth="1"/>
    <col min="3" max="3" width="8.33203125" style="1" bestFit="1" customWidth="1"/>
    <col min="4" max="4" width="15.33203125" style="1" bestFit="1" customWidth="1"/>
    <col min="5" max="5" width="9.44140625" style="1" bestFit="1" customWidth="1"/>
    <col min="6" max="6" width="1.33203125" customWidth="1"/>
    <col min="7" max="7" width="3.44140625" bestFit="1" customWidth="1"/>
    <col min="8" max="8" width="8.33203125" bestFit="1" customWidth="1"/>
    <col min="9" max="9" width="14.33203125" bestFit="1" customWidth="1"/>
    <col min="11" max="11" width="1.33203125" customWidth="1"/>
    <col min="12" max="12" width="3.44140625" bestFit="1" customWidth="1"/>
    <col min="13" max="13" width="8.33203125" bestFit="1" customWidth="1"/>
    <col min="14" max="14" width="14.33203125" bestFit="1" customWidth="1"/>
    <col min="16" max="16" width="1.33203125" customWidth="1"/>
    <col min="17" max="17" width="3.44140625" bestFit="1" customWidth="1"/>
    <col min="18" max="18" width="8.33203125" bestFit="1" customWidth="1"/>
    <col min="19" max="19" width="14.33203125" bestFit="1" customWidth="1"/>
    <col min="21" max="21" width="0.88671875" customWidth="1"/>
    <col min="22" max="22" width="3.44140625" bestFit="1" customWidth="1"/>
    <col min="23" max="23" width="8.33203125" bestFit="1" customWidth="1"/>
    <col min="24" max="24" width="16.5546875" bestFit="1" customWidth="1"/>
  </cols>
  <sheetData>
    <row r="2" spans="2:25">
      <c r="B2" s="329"/>
      <c r="C2" s="480" t="s">
        <v>0</v>
      </c>
      <c r="D2" s="480"/>
      <c r="E2" s="480"/>
      <c r="F2" s="330"/>
      <c r="G2" s="330"/>
      <c r="H2" s="480" t="s">
        <v>1</v>
      </c>
      <c r="I2" s="480"/>
      <c r="J2" s="480"/>
      <c r="K2" s="330"/>
      <c r="L2" s="330"/>
      <c r="M2" s="480" t="s">
        <v>2</v>
      </c>
      <c r="N2" s="480"/>
      <c r="O2" s="480"/>
      <c r="P2" s="330"/>
      <c r="Q2" s="330"/>
      <c r="R2" s="481" t="s">
        <v>3</v>
      </c>
      <c r="S2" s="481"/>
      <c r="T2" s="481"/>
      <c r="U2" s="330"/>
      <c r="V2" s="330"/>
      <c r="W2" s="480" t="s">
        <v>4</v>
      </c>
      <c r="X2" s="480"/>
      <c r="Y2" s="480"/>
    </row>
    <row r="3" spans="2:25" ht="15" thickBot="1">
      <c r="B3" s="329"/>
      <c r="C3" s="329"/>
      <c r="D3" s="329"/>
      <c r="E3" s="329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</row>
    <row r="4" spans="2:25" ht="25.2" customHeight="1">
      <c r="B4" s="332" t="s">
        <v>5</v>
      </c>
      <c r="C4" s="333" t="s">
        <v>210</v>
      </c>
      <c r="D4" s="334" t="s">
        <v>7</v>
      </c>
      <c r="E4" s="335" t="s">
        <v>8</v>
      </c>
      <c r="F4" s="336"/>
      <c r="G4" s="332" t="s">
        <v>5</v>
      </c>
      <c r="H4" s="333" t="s">
        <v>210</v>
      </c>
      <c r="I4" s="334" t="s">
        <v>7</v>
      </c>
      <c r="J4" s="335" t="s">
        <v>8</v>
      </c>
      <c r="K4" s="336"/>
      <c r="L4" s="332" t="s">
        <v>5</v>
      </c>
      <c r="M4" s="333" t="s">
        <v>210</v>
      </c>
      <c r="N4" s="334" t="s">
        <v>7</v>
      </c>
      <c r="O4" s="335" t="s">
        <v>8</v>
      </c>
      <c r="P4" s="336"/>
      <c r="Q4" s="332" t="s">
        <v>5</v>
      </c>
      <c r="R4" s="333" t="s">
        <v>210</v>
      </c>
      <c r="S4" s="334" t="s">
        <v>7</v>
      </c>
      <c r="T4" s="335" t="s">
        <v>8</v>
      </c>
      <c r="U4" s="336"/>
      <c r="V4" s="332" t="s">
        <v>5</v>
      </c>
      <c r="W4" s="333" t="s">
        <v>210</v>
      </c>
      <c r="X4" s="334" t="s">
        <v>7</v>
      </c>
      <c r="Y4" s="335" t="s">
        <v>8</v>
      </c>
    </row>
    <row r="5" spans="2:25" ht="15" customHeight="1">
      <c r="B5" s="337">
        <v>1</v>
      </c>
      <c r="C5" s="393">
        <v>2</v>
      </c>
      <c r="D5" s="393" t="s">
        <v>211</v>
      </c>
      <c r="E5" s="394" t="s">
        <v>211</v>
      </c>
      <c r="F5" s="329"/>
      <c r="G5" s="337">
        <v>1</v>
      </c>
      <c r="H5" s="400">
        <v>1</v>
      </c>
      <c r="I5" s="400" t="s">
        <v>278</v>
      </c>
      <c r="J5" s="400" t="s">
        <v>279</v>
      </c>
      <c r="K5" s="329"/>
      <c r="L5" s="337">
        <v>1</v>
      </c>
      <c r="M5" s="404">
        <v>8</v>
      </c>
      <c r="N5" s="404" t="s">
        <v>13</v>
      </c>
      <c r="O5" s="405" t="s">
        <v>14</v>
      </c>
      <c r="P5" s="329"/>
      <c r="Q5" s="337">
        <v>1</v>
      </c>
      <c r="R5" s="400">
        <v>1</v>
      </c>
      <c r="S5" s="400" t="s">
        <v>327</v>
      </c>
      <c r="T5" s="401" t="s">
        <v>328</v>
      </c>
      <c r="U5" s="329"/>
      <c r="V5" s="337">
        <v>1</v>
      </c>
      <c r="W5" s="398">
        <v>2</v>
      </c>
      <c r="X5" s="398" t="s">
        <v>16</v>
      </c>
      <c r="Y5" s="397" t="s">
        <v>17</v>
      </c>
    </row>
    <row r="6" spans="2:25" ht="15" customHeight="1">
      <c r="B6" s="337">
        <v>2</v>
      </c>
      <c r="C6" s="393">
        <v>3</v>
      </c>
      <c r="D6" s="393" t="s">
        <v>269</v>
      </c>
      <c r="E6" s="394" t="s">
        <v>270</v>
      </c>
      <c r="F6" s="329"/>
      <c r="G6" s="337">
        <v>2</v>
      </c>
      <c r="H6" s="400">
        <v>2</v>
      </c>
      <c r="I6" s="400" t="s">
        <v>280</v>
      </c>
      <c r="J6" s="400" t="s">
        <v>281</v>
      </c>
      <c r="K6" s="329"/>
      <c r="L6" s="337">
        <v>2</v>
      </c>
      <c r="M6" s="404">
        <v>99</v>
      </c>
      <c r="N6" s="404" t="s">
        <v>212</v>
      </c>
      <c r="O6" s="405" t="s">
        <v>213</v>
      </c>
      <c r="P6" s="329"/>
      <c r="Q6" s="337">
        <v>2</v>
      </c>
      <c r="R6" s="400">
        <v>7</v>
      </c>
      <c r="S6" s="400" t="s">
        <v>329</v>
      </c>
      <c r="T6" s="401" t="s">
        <v>330</v>
      </c>
      <c r="U6" s="329"/>
      <c r="V6" s="337">
        <v>2</v>
      </c>
      <c r="W6" s="398">
        <v>10</v>
      </c>
      <c r="X6" s="398" t="s">
        <v>9</v>
      </c>
      <c r="Y6" s="397" t="s">
        <v>10</v>
      </c>
    </row>
    <row r="7" spans="2:25" ht="15" customHeight="1">
      <c r="B7" s="337">
        <v>3</v>
      </c>
      <c r="C7" s="395">
        <v>5</v>
      </c>
      <c r="D7" s="393" t="s">
        <v>50</v>
      </c>
      <c r="E7" s="394"/>
      <c r="F7" s="329"/>
      <c r="G7" s="337">
        <v>3</v>
      </c>
      <c r="H7" s="400">
        <v>4</v>
      </c>
      <c r="I7" s="400" t="s">
        <v>282</v>
      </c>
      <c r="J7" s="400" t="s">
        <v>283</v>
      </c>
      <c r="K7" s="329"/>
      <c r="L7" s="337">
        <v>3</v>
      </c>
      <c r="M7" s="404">
        <v>21</v>
      </c>
      <c r="N7" s="404" t="s">
        <v>215</v>
      </c>
      <c r="O7" s="405" t="s">
        <v>216</v>
      </c>
      <c r="P7" s="329"/>
      <c r="Q7" s="337">
        <v>3</v>
      </c>
      <c r="R7" s="400">
        <v>9</v>
      </c>
      <c r="S7" s="400" t="s">
        <v>331</v>
      </c>
      <c r="T7" s="401" t="s">
        <v>332</v>
      </c>
      <c r="U7" s="329"/>
      <c r="V7" s="337">
        <v>3</v>
      </c>
      <c r="W7" s="398">
        <v>24</v>
      </c>
      <c r="X7" s="398" t="s">
        <v>217</v>
      </c>
      <c r="Y7" s="397" t="s">
        <v>21</v>
      </c>
    </row>
    <row r="8" spans="2:25" ht="15" customHeight="1">
      <c r="B8" s="337">
        <v>4</v>
      </c>
      <c r="C8" s="395">
        <v>7</v>
      </c>
      <c r="D8" s="393" t="s">
        <v>271</v>
      </c>
      <c r="E8" s="394" t="s">
        <v>11</v>
      </c>
      <c r="F8" s="329"/>
      <c r="G8" s="337">
        <v>4</v>
      </c>
      <c r="H8" s="400">
        <v>7</v>
      </c>
      <c r="I8" s="400" t="s">
        <v>284</v>
      </c>
      <c r="J8" s="400" t="s">
        <v>285</v>
      </c>
      <c r="K8" s="329"/>
      <c r="L8" s="337">
        <v>4</v>
      </c>
      <c r="M8" s="404">
        <v>17</v>
      </c>
      <c r="N8" s="404" t="s">
        <v>22</v>
      </c>
      <c r="O8" s="405" t="s">
        <v>23</v>
      </c>
      <c r="P8" s="329"/>
      <c r="Q8" s="337">
        <v>4</v>
      </c>
      <c r="R8" s="400">
        <v>10</v>
      </c>
      <c r="S8" s="400" t="s">
        <v>333</v>
      </c>
      <c r="T8" s="401" t="s">
        <v>334</v>
      </c>
      <c r="U8" s="329"/>
      <c r="V8" s="337">
        <v>4</v>
      </c>
      <c r="W8" s="398">
        <v>34</v>
      </c>
      <c r="X8" s="398" t="s">
        <v>219</v>
      </c>
      <c r="Y8" s="397" t="s">
        <v>18</v>
      </c>
    </row>
    <row r="9" spans="2:25" ht="15" customHeight="1">
      <c r="B9" s="337">
        <v>5</v>
      </c>
      <c r="C9" s="395">
        <v>8</v>
      </c>
      <c r="D9" s="393" t="s">
        <v>276</v>
      </c>
      <c r="E9" s="394" t="s">
        <v>277</v>
      </c>
      <c r="F9" s="329"/>
      <c r="G9" s="337">
        <v>5</v>
      </c>
      <c r="H9" s="400">
        <v>8</v>
      </c>
      <c r="I9" s="400" t="s">
        <v>286</v>
      </c>
      <c r="J9" s="400" t="s">
        <v>287</v>
      </c>
      <c r="K9" s="329"/>
      <c r="L9" s="337">
        <v>5</v>
      </c>
      <c r="M9" s="404">
        <v>7</v>
      </c>
      <c r="N9" s="404" t="s">
        <v>12</v>
      </c>
      <c r="O9" s="405" t="s">
        <v>12</v>
      </c>
      <c r="P9" s="329"/>
      <c r="Q9" s="337">
        <v>5</v>
      </c>
      <c r="R9" s="400">
        <v>11</v>
      </c>
      <c r="S9" s="400" t="s">
        <v>335</v>
      </c>
      <c r="T9" s="401" t="s">
        <v>336</v>
      </c>
      <c r="U9" s="329"/>
      <c r="V9" s="337">
        <v>5</v>
      </c>
      <c r="W9" s="398">
        <v>8</v>
      </c>
      <c r="X9" s="398" t="s">
        <v>220</v>
      </c>
      <c r="Y9" s="397" t="s">
        <v>221</v>
      </c>
    </row>
    <row r="10" spans="2:25" ht="15" customHeight="1">
      <c r="B10" s="337">
        <v>6</v>
      </c>
      <c r="C10" s="395">
        <v>9</v>
      </c>
      <c r="D10" s="393" t="s">
        <v>275</v>
      </c>
      <c r="E10" s="394" t="s">
        <v>241</v>
      </c>
      <c r="F10" s="329"/>
      <c r="G10" s="337">
        <v>6</v>
      </c>
      <c r="H10" s="400">
        <v>11</v>
      </c>
      <c r="I10" s="400" t="s">
        <v>288</v>
      </c>
      <c r="J10" s="400" t="s">
        <v>289</v>
      </c>
      <c r="K10" s="329"/>
      <c r="L10" s="337">
        <v>6</v>
      </c>
      <c r="M10" s="404">
        <v>42</v>
      </c>
      <c r="N10" s="404" t="s">
        <v>32</v>
      </c>
      <c r="O10" s="405" t="s">
        <v>33</v>
      </c>
      <c r="P10" s="329"/>
      <c r="Q10" s="337">
        <v>6</v>
      </c>
      <c r="R10" s="400">
        <v>12</v>
      </c>
      <c r="S10" s="400" t="s">
        <v>337</v>
      </c>
      <c r="T10" s="401" t="s">
        <v>338</v>
      </c>
      <c r="U10" s="329"/>
      <c r="V10" s="337">
        <v>6</v>
      </c>
      <c r="W10" s="398">
        <v>42</v>
      </c>
      <c r="X10" s="398" t="s">
        <v>222</v>
      </c>
      <c r="Y10" s="397" t="s">
        <v>15</v>
      </c>
    </row>
    <row r="11" spans="2:25" ht="15" customHeight="1">
      <c r="B11" s="337">
        <v>7</v>
      </c>
      <c r="C11" s="393">
        <v>12</v>
      </c>
      <c r="D11" s="393" t="s">
        <v>274</v>
      </c>
      <c r="E11" s="394" t="s">
        <v>214</v>
      </c>
      <c r="F11" s="329"/>
      <c r="G11" s="337">
        <v>7</v>
      </c>
      <c r="H11" s="400">
        <v>13</v>
      </c>
      <c r="I11" s="400" t="s">
        <v>224</v>
      </c>
      <c r="J11" s="400" t="s">
        <v>290</v>
      </c>
      <c r="K11" s="329"/>
      <c r="L11" s="337">
        <v>7</v>
      </c>
      <c r="M11" s="404">
        <v>2</v>
      </c>
      <c r="N11" s="404" t="s">
        <v>225</v>
      </c>
      <c r="O11" s="405" t="s">
        <v>226</v>
      </c>
      <c r="P11" s="329"/>
      <c r="Q11" s="337">
        <v>7</v>
      </c>
      <c r="R11" s="400">
        <v>13</v>
      </c>
      <c r="S11" s="400" t="s">
        <v>339</v>
      </c>
      <c r="T11" s="401" t="s">
        <v>340</v>
      </c>
      <c r="U11" s="329"/>
      <c r="V11" s="337">
        <v>7</v>
      </c>
      <c r="W11" s="398">
        <v>44</v>
      </c>
      <c r="X11" s="398" t="s">
        <v>40</v>
      </c>
      <c r="Y11" s="397" t="s">
        <v>41</v>
      </c>
    </row>
    <row r="12" spans="2:25" ht="15" customHeight="1">
      <c r="B12" s="337">
        <v>8</v>
      </c>
      <c r="C12" s="395">
        <v>17</v>
      </c>
      <c r="D12" s="393" t="s">
        <v>258</v>
      </c>
      <c r="E12" s="394" t="s">
        <v>19</v>
      </c>
      <c r="F12" s="329"/>
      <c r="G12" s="337">
        <v>8</v>
      </c>
      <c r="H12" s="400">
        <v>16</v>
      </c>
      <c r="I12" s="400" t="s">
        <v>291</v>
      </c>
      <c r="J12" s="400" t="s">
        <v>292</v>
      </c>
      <c r="K12" s="329"/>
      <c r="L12" s="337">
        <v>8</v>
      </c>
      <c r="M12" s="404">
        <v>57</v>
      </c>
      <c r="N12" s="404" t="s">
        <v>49</v>
      </c>
      <c r="O12" s="406" t="s">
        <v>227</v>
      </c>
      <c r="P12" s="329"/>
      <c r="Q12" s="337">
        <v>8</v>
      </c>
      <c r="R12" s="400">
        <v>15</v>
      </c>
      <c r="S12" s="400" t="s">
        <v>341</v>
      </c>
      <c r="T12" s="401" t="s">
        <v>342</v>
      </c>
      <c r="U12" s="329"/>
      <c r="V12" s="337">
        <v>8</v>
      </c>
      <c r="W12" s="398">
        <v>29</v>
      </c>
      <c r="X12" s="398" t="s">
        <v>36</v>
      </c>
      <c r="Y12" s="397" t="s">
        <v>37</v>
      </c>
    </row>
    <row r="13" spans="2:25" ht="15" customHeight="1">
      <c r="B13" s="337">
        <v>9</v>
      </c>
      <c r="C13" s="395">
        <v>23</v>
      </c>
      <c r="D13" s="393" t="s">
        <v>250</v>
      </c>
      <c r="E13" s="394" t="s">
        <v>251</v>
      </c>
      <c r="F13" s="329"/>
      <c r="G13" s="337">
        <v>9</v>
      </c>
      <c r="H13" s="400">
        <v>19</v>
      </c>
      <c r="I13" s="400" t="s">
        <v>293</v>
      </c>
      <c r="J13" s="400" t="s">
        <v>294</v>
      </c>
      <c r="K13" s="329"/>
      <c r="L13" s="337">
        <v>9</v>
      </c>
      <c r="M13" s="404">
        <v>12</v>
      </c>
      <c r="N13" s="404" t="s">
        <v>228</v>
      </c>
      <c r="O13" s="405" t="s">
        <v>20</v>
      </c>
      <c r="P13" s="329"/>
      <c r="Q13" s="337">
        <v>9</v>
      </c>
      <c r="R13" s="400">
        <v>17</v>
      </c>
      <c r="S13" s="400" t="s">
        <v>343</v>
      </c>
      <c r="T13" s="401" t="s">
        <v>344</v>
      </c>
      <c r="U13" s="329"/>
      <c r="V13" s="337">
        <v>9</v>
      </c>
      <c r="W13" s="398">
        <v>38</v>
      </c>
      <c r="X13" s="398" t="s">
        <v>27</v>
      </c>
      <c r="Y13" s="397" t="s">
        <v>28</v>
      </c>
    </row>
    <row r="14" spans="2:25" ht="15" customHeight="1">
      <c r="B14" s="337">
        <v>10</v>
      </c>
      <c r="C14" s="395">
        <v>27</v>
      </c>
      <c r="D14" s="393" t="s">
        <v>25</v>
      </c>
      <c r="E14" s="394" t="s">
        <v>26</v>
      </c>
      <c r="F14" s="329"/>
      <c r="G14" s="337">
        <v>10</v>
      </c>
      <c r="H14" s="400">
        <v>21</v>
      </c>
      <c r="I14" s="400" t="s">
        <v>295</v>
      </c>
      <c r="J14" s="400" t="s">
        <v>296</v>
      </c>
      <c r="K14" s="329"/>
      <c r="L14" s="337">
        <v>10</v>
      </c>
      <c r="M14" s="404">
        <v>29</v>
      </c>
      <c r="N14" s="404" t="s">
        <v>29</v>
      </c>
      <c r="O14" s="405" t="s">
        <v>30</v>
      </c>
      <c r="P14" s="329"/>
      <c r="Q14" s="337">
        <v>10</v>
      </c>
      <c r="R14" s="400">
        <v>21</v>
      </c>
      <c r="S14" s="400" t="s">
        <v>345</v>
      </c>
      <c r="T14" s="401" t="s">
        <v>346</v>
      </c>
      <c r="U14" s="329"/>
      <c r="V14" s="337">
        <v>10</v>
      </c>
      <c r="W14" s="398">
        <v>9</v>
      </c>
      <c r="X14" s="398" t="s">
        <v>44</v>
      </c>
      <c r="Y14" s="397" t="s">
        <v>45</v>
      </c>
    </row>
    <row r="15" spans="2:25" ht="15" customHeight="1">
      <c r="B15" s="337">
        <v>11</v>
      </c>
      <c r="C15" s="393">
        <v>33</v>
      </c>
      <c r="D15" s="393" t="s">
        <v>273</v>
      </c>
      <c r="E15" s="394" t="s">
        <v>31</v>
      </c>
      <c r="F15" s="329"/>
      <c r="G15" s="337">
        <v>11</v>
      </c>
      <c r="H15" s="400">
        <v>22</v>
      </c>
      <c r="I15" s="400" t="s">
        <v>297</v>
      </c>
      <c r="J15" s="400" t="s">
        <v>298</v>
      </c>
      <c r="K15" s="329"/>
      <c r="L15" s="337">
        <v>11</v>
      </c>
      <c r="M15" s="404">
        <v>31</v>
      </c>
      <c r="N15" s="404" t="s">
        <v>231</v>
      </c>
      <c r="O15" s="405" t="s">
        <v>232</v>
      </c>
      <c r="P15" s="329"/>
      <c r="Q15" s="337">
        <v>11</v>
      </c>
      <c r="R15" s="400">
        <v>24</v>
      </c>
      <c r="S15" s="400" t="s">
        <v>347</v>
      </c>
      <c r="T15" s="401" t="s">
        <v>348</v>
      </c>
      <c r="U15" s="329"/>
      <c r="V15" s="337">
        <v>11</v>
      </c>
      <c r="W15" s="398">
        <v>87</v>
      </c>
      <c r="X15" s="398" t="s">
        <v>51</v>
      </c>
      <c r="Y15" s="397" t="s">
        <v>52</v>
      </c>
    </row>
    <row r="16" spans="2:25" ht="15" customHeight="1">
      <c r="B16" s="337">
        <v>12</v>
      </c>
      <c r="C16" s="395">
        <v>42</v>
      </c>
      <c r="D16" s="393" t="s">
        <v>223</v>
      </c>
      <c r="E16" s="394"/>
      <c r="F16" s="329"/>
      <c r="G16" s="337">
        <v>12</v>
      </c>
      <c r="H16" s="400">
        <v>25</v>
      </c>
      <c r="I16" s="400" t="s">
        <v>299</v>
      </c>
      <c r="J16" s="400" t="s">
        <v>300</v>
      </c>
      <c r="K16" s="329"/>
      <c r="L16" s="337">
        <v>12</v>
      </c>
      <c r="M16" s="407">
        <v>9</v>
      </c>
      <c r="N16" s="407" t="s">
        <v>235</v>
      </c>
      <c r="O16" s="406" t="s">
        <v>236</v>
      </c>
      <c r="P16" s="329"/>
      <c r="Q16" s="337">
        <v>12</v>
      </c>
      <c r="R16" s="400">
        <v>25</v>
      </c>
      <c r="S16" s="400" t="s">
        <v>349</v>
      </c>
      <c r="T16" s="401" t="s">
        <v>350</v>
      </c>
      <c r="U16" s="329"/>
      <c r="V16" s="337">
        <v>12</v>
      </c>
      <c r="W16" s="398">
        <v>20</v>
      </c>
      <c r="X16" s="398" t="s">
        <v>53</v>
      </c>
      <c r="Y16" s="397" t="s">
        <v>54</v>
      </c>
    </row>
    <row r="17" spans="2:25" ht="15" customHeight="1">
      <c r="B17" s="337">
        <v>13</v>
      </c>
      <c r="C17" s="395">
        <v>51</v>
      </c>
      <c r="D17" s="393" t="s">
        <v>38</v>
      </c>
      <c r="E17" s="394" t="s">
        <v>39</v>
      </c>
      <c r="F17" s="329"/>
      <c r="G17" s="337">
        <v>13</v>
      </c>
      <c r="H17" s="400">
        <v>27</v>
      </c>
      <c r="I17" s="400" t="s">
        <v>301</v>
      </c>
      <c r="J17" s="400" t="s">
        <v>302</v>
      </c>
      <c r="K17" s="329"/>
      <c r="L17" s="337">
        <v>13</v>
      </c>
      <c r="M17" s="407">
        <v>73</v>
      </c>
      <c r="N17" s="407" t="s">
        <v>237</v>
      </c>
      <c r="O17" s="406" t="s">
        <v>238</v>
      </c>
      <c r="P17" s="329"/>
      <c r="Q17" s="337">
        <v>13</v>
      </c>
      <c r="R17" s="400">
        <v>26</v>
      </c>
      <c r="S17" s="400" t="s">
        <v>351</v>
      </c>
      <c r="T17" s="401" t="s">
        <v>352</v>
      </c>
      <c r="U17" s="329"/>
      <c r="V17" s="337">
        <v>13</v>
      </c>
      <c r="W17" s="398">
        <v>4</v>
      </c>
      <c r="X17" s="398" t="s">
        <v>239</v>
      </c>
      <c r="Y17" s="397" t="s">
        <v>240</v>
      </c>
    </row>
    <row r="18" spans="2:25" ht="15" customHeight="1">
      <c r="B18" s="337">
        <v>14</v>
      </c>
      <c r="C18" s="393">
        <v>52</v>
      </c>
      <c r="D18" s="393" t="s">
        <v>42</v>
      </c>
      <c r="E18" s="394" t="s">
        <v>43</v>
      </c>
      <c r="F18" s="329"/>
      <c r="G18" s="337">
        <v>14</v>
      </c>
      <c r="H18" s="400">
        <v>36</v>
      </c>
      <c r="I18" s="400" t="s">
        <v>303</v>
      </c>
      <c r="J18" s="400" t="s">
        <v>304</v>
      </c>
      <c r="K18" s="329"/>
      <c r="L18" s="337">
        <v>14</v>
      </c>
      <c r="M18" s="404">
        <v>95</v>
      </c>
      <c r="N18" s="404" t="s">
        <v>242</v>
      </c>
      <c r="O18" s="405" t="s">
        <v>243</v>
      </c>
      <c r="P18" s="329"/>
      <c r="Q18" s="337">
        <v>14</v>
      </c>
      <c r="R18" s="400">
        <v>35</v>
      </c>
      <c r="S18" s="400" t="s">
        <v>353</v>
      </c>
      <c r="T18" s="401" t="s">
        <v>354</v>
      </c>
      <c r="U18" s="329"/>
      <c r="V18" s="337">
        <v>14</v>
      </c>
      <c r="W18" s="398">
        <v>12</v>
      </c>
      <c r="X18" s="398" t="s">
        <v>244</v>
      </c>
      <c r="Y18" s="397" t="s">
        <v>24</v>
      </c>
    </row>
    <row r="19" spans="2:25" ht="15" customHeight="1">
      <c r="B19" s="337">
        <v>15</v>
      </c>
      <c r="C19" s="395">
        <v>61</v>
      </c>
      <c r="D19" s="393" t="s">
        <v>229</v>
      </c>
      <c r="E19" s="394" t="s">
        <v>230</v>
      </c>
      <c r="F19" s="329"/>
      <c r="G19" s="337">
        <v>15</v>
      </c>
      <c r="H19" s="400">
        <v>42</v>
      </c>
      <c r="I19" s="400" t="s">
        <v>305</v>
      </c>
      <c r="J19" s="400" t="s">
        <v>306</v>
      </c>
      <c r="K19" s="329"/>
      <c r="L19" s="337">
        <v>15</v>
      </c>
      <c r="M19" s="407">
        <v>1</v>
      </c>
      <c r="N19" s="407" t="s">
        <v>245</v>
      </c>
      <c r="O19" s="406" t="s">
        <v>246</v>
      </c>
      <c r="P19" s="329"/>
      <c r="Q19" s="337">
        <v>15</v>
      </c>
      <c r="R19" s="400">
        <v>41</v>
      </c>
      <c r="S19" s="400" t="s">
        <v>355</v>
      </c>
      <c r="T19" s="401" t="s">
        <v>356</v>
      </c>
      <c r="U19" s="329"/>
      <c r="V19" s="337">
        <v>15</v>
      </c>
      <c r="W19" s="398">
        <v>7</v>
      </c>
      <c r="X19" s="398" t="s">
        <v>247</v>
      </c>
      <c r="Y19" s="397" t="s">
        <v>248</v>
      </c>
    </row>
    <row r="20" spans="2:25" ht="15" customHeight="1">
      <c r="B20" s="337">
        <v>16</v>
      </c>
      <c r="C20" s="395">
        <v>77</v>
      </c>
      <c r="D20" s="393" t="s">
        <v>48</v>
      </c>
      <c r="E20" s="394"/>
      <c r="F20" s="329"/>
      <c r="G20" s="337">
        <v>16</v>
      </c>
      <c r="H20" s="400">
        <v>45</v>
      </c>
      <c r="I20" s="400" t="s">
        <v>307</v>
      </c>
      <c r="J20" s="400" t="s">
        <v>308</v>
      </c>
      <c r="K20" s="329"/>
      <c r="L20" s="337">
        <v>16</v>
      </c>
      <c r="M20" s="404">
        <v>44</v>
      </c>
      <c r="N20" s="404" t="s">
        <v>375</v>
      </c>
      <c r="O20" s="405" t="s">
        <v>376</v>
      </c>
      <c r="P20" s="329"/>
      <c r="Q20" s="337">
        <v>16</v>
      </c>
      <c r="R20" s="400">
        <v>51</v>
      </c>
      <c r="S20" s="400" t="s">
        <v>357</v>
      </c>
      <c r="T20" s="401" t="s">
        <v>358</v>
      </c>
      <c r="U20" s="329"/>
      <c r="V20" s="337">
        <v>16</v>
      </c>
      <c r="W20" s="398">
        <v>28</v>
      </c>
      <c r="X20" s="398" t="s">
        <v>34</v>
      </c>
      <c r="Y20" s="397" t="s">
        <v>35</v>
      </c>
    </row>
    <row r="21" spans="2:25" ht="15" customHeight="1">
      <c r="B21" s="337">
        <v>17</v>
      </c>
      <c r="C21" s="393">
        <v>98</v>
      </c>
      <c r="D21" s="393" t="s">
        <v>233</v>
      </c>
      <c r="E21" s="394" t="s">
        <v>234</v>
      </c>
      <c r="F21" s="329"/>
      <c r="G21" s="337">
        <v>17</v>
      </c>
      <c r="H21" s="400">
        <v>49</v>
      </c>
      <c r="I21" s="400" t="s">
        <v>309</v>
      </c>
      <c r="J21" s="400" t="s">
        <v>310</v>
      </c>
      <c r="K21" s="329"/>
      <c r="L21" s="337">
        <v>17</v>
      </c>
      <c r="M21" s="407">
        <v>10</v>
      </c>
      <c r="N21" s="407" t="s">
        <v>377</v>
      </c>
      <c r="O21" s="406" t="s">
        <v>249</v>
      </c>
      <c r="P21" s="329"/>
      <c r="Q21" s="337">
        <v>17</v>
      </c>
      <c r="R21" s="400">
        <v>80</v>
      </c>
      <c r="S21" s="400" t="s">
        <v>359</v>
      </c>
      <c r="T21" s="401" t="s">
        <v>360</v>
      </c>
      <c r="U21" s="329"/>
      <c r="V21" s="337">
        <v>17</v>
      </c>
      <c r="W21" s="398">
        <v>11</v>
      </c>
      <c r="X21" s="398" t="s">
        <v>252</v>
      </c>
      <c r="Y21" s="397" t="s">
        <v>253</v>
      </c>
    </row>
    <row r="22" spans="2:25" ht="15" customHeight="1">
      <c r="B22" s="337">
        <v>18</v>
      </c>
      <c r="C22" s="396">
        <v>99</v>
      </c>
      <c r="D22" s="396" t="s">
        <v>272</v>
      </c>
      <c r="E22" s="397" t="s">
        <v>218</v>
      </c>
      <c r="F22" s="329"/>
      <c r="G22" s="337">
        <v>18</v>
      </c>
      <c r="H22" s="400">
        <v>55</v>
      </c>
      <c r="I22" s="400" t="s">
        <v>311</v>
      </c>
      <c r="J22" s="400" t="s">
        <v>312</v>
      </c>
      <c r="K22" s="329"/>
      <c r="L22" s="337">
        <v>18</v>
      </c>
      <c r="M22" s="407">
        <v>6</v>
      </c>
      <c r="N22" s="407" t="s">
        <v>378</v>
      </c>
      <c r="O22" s="406" t="s">
        <v>379</v>
      </c>
      <c r="P22" s="329"/>
      <c r="Q22" s="337">
        <v>18</v>
      </c>
      <c r="R22" s="400">
        <v>81</v>
      </c>
      <c r="S22" s="400" t="s">
        <v>361</v>
      </c>
      <c r="T22" s="401" t="s">
        <v>362</v>
      </c>
      <c r="U22" s="329"/>
      <c r="V22" s="337">
        <v>18</v>
      </c>
      <c r="W22" s="398">
        <v>52</v>
      </c>
      <c r="X22" s="398" t="s">
        <v>254</v>
      </c>
      <c r="Y22" s="397" t="s">
        <v>255</v>
      </c>
    </row>
    <row r="23" spans="2:25" ht="15" customHeight="1">
      <c r="B23" s="337">
        <v>19</v>
      </c>
      <c r="C23" s="396"/>
      <c r="D23" s="396"/>
      <c r="E23" s="397"/>
      <c r="F23" s="329"/>
      <c r="G23" s="337">
        <v>19</v>
      </c>
      <c r="H23" s="400">
        <v>61</v>
      </c>
      <c r="I23" s="400" t="s">
        <v>313</v>
      </c>
      <c r="J23" s="400" t="s">
        <v>314</v>
      </c>
      <c r="K23" s="329"/>
      <c r="L23" s="337">
        <v>19</v>
      </c>
      <c r="M23" s="407">
        <v>14</v>
      </c>
      <c r="N23" s="407" t="s">
        <v>380</v>
      </c>
      <c r="O23" s="406" t="s">
        <v>381</v>
      </c>
      <c r="P23" s="329"/>
      <c r="Q23" s="337">
        <v>19</v>
      </c>
      <c r="R23" s="400">
        <v>82</v>
      </c>
      <c r="S23" s="400" t="s">
        <v>363</v>
      </c>
      <c r="T23" s="401" t="s">
        <v>364</v>
      </c>
      <c r="U23" s="329"/>
      <c r="V23" s="337">
        <v>19</v>
      </c>
      <c r="W23" s="398">
        <v>5</v>
      </c>
      <c r="X23" s="398" t="s">
        <v>46</v>
      </c>
      <c r="Y23" s="397" t="s">
        <v>47</v>
      </c>
    </row>
    <row r="24" spans="2:25" ht="15" customHeight="1">
      <c r="B24" s="337">
        <v>20</v>
      </c>
      <c r="C24" s="398"/>
      <c r="D24" s="398"/>
      <c r="E24" s="399"/>
      <c r="F24" s="329"/>
      <c r="G24" s="337">
        <v>20</v>
      </c>
      <c r="H24" s="400">
        <v>67</v>
      </c>
      <c r="I24" s="400" t="s">
        <v>315</v>
      </c>
      <c r="J24" s="400" t="s">
        <v>316</v>
      </c>
      <c r="K24" s="329"/>
      <c r="L24" s="337">
        <v>20</v>
      </c>
      <c r="M24" s="407">
        <v>5</v>
      </c>
      <c r="N24" s="407" t="s">
        <v>382</v>
      </c>
      <c r="O24" s="406" t="s">
        <v>383</v>
      </c>
      <c r="P24" s="329"/>
      <c r="Q24" s="337">
        <v>20</v>
      </c>
      <c r="R24" s="400">
        <v>83</v>
      </c>
      <c r="S24" s="400" t="s">
        <v>365</v>
      </c>
      <c r="T24" s="401" t="s">
        <v>366</v>
      </c>
      <c r="U24" s="329"/>
      <c r="V24" s="337">
        <v>20</v>
      </c>
      <c r="W24" s="398">
        <v>23</v>
      </c>
      <c r="X24" s="398" t="s">
        <v>256</v>
      </c>
      <c r="Y24" s="399" t="s">
        <v>257</v>
      </c>
    </row>
    <row r="25" spans="2:25" ht="15" customHeight="1">
      <c r="B25" s="337">
        <v>21</v>
      </c>
      <c r="C25" s="398"/>
      <c r="D25" s="398"/>
      <c r="E25" s="399"/>
      <c r="F25" s="329"/>
      <c r="G25" s="337">
        <v>21</v>
      </c>
      <c r="H25" s="400">
        <v>69</v>
      </c>
      <c r="I25" s="400" t="s">
        <v>317</v>
      </c>
      <c r="J25" s="400" t="s">
        <v>318</v>
      </c>
      <c r="K25" s="329"/>
      <c r="L25" s="337">
        <v>21</v>
      </c>
      <c r="M25" s="407">
        <v>24</v>
      </c>
      <c r="N25" s="407" t="s">
        <v>384</v>
      </c>
      <c r="O25" s="406" t="s">
        <v>385</v>
      </c>
      <c r="P25" s="329"/>
      <c r="Q25" s="337">
        <v>21</v>
      </c>
      <c r="R25" s="400">
        <v>84</v>
      </c>
      <c r="S25" s="400" t="s">
        <v>367</v>
      </c>
      <c r="T25" s="401" t="s">
        <v>368</v>
      </c>
      <c r="U25" s="329"/>
      <c r="V25" s="337">
        <v>21</v>
      </c>
      <c r="W25" s="398">
        <v>6</v>
      </c>
      <c r="X25" s="398" t="s">
        <v>369</v>
      </c>
      <c r="Y25" s="399" t="s">
        <v>370</v>
      </c>
    </row>
    <row r="26" spans="2:25" ht="15" customHeight="1">
      <c r="B26" s="337">
        <v>22</v>
      </c>
      <c r="C26" s="398"/>
      <c r="D26" s="398"/>
      <c r="E26" s="399"/>
      <c r="F26" s="329"/>
      <c r="G26" s="337">
        <v>22</v>
      </c>
      <c r="H26" s="400">
        <v>75</v>
      </c>
      <c r="I26" s="400" t="s">
        <v>319</v>
      </c>
      <c r="J26" s="400" t="s">
        <v>320</v>
      </c>
      <c r="K26" s="329"/>
      <c r="L26" s="337">
        <v>22</v>
      </c>
      <c r="M26" s="402"/>
      <c r="N26" s="402"/>
      <c r="O26" s="403"/>
      <c r="P26" s="329"/>
      <c r="Q26" s="414">
        <v>22</v>
      </c>
      <c r="R26" s="415">
        <v>8</v>
      </c>
      <c r="S26" s="415" t="s">
        <v>393</v>
      </c>
      <c r="T26" s="416" t="s">
        <v>394</v>
      </c>
      <c r="U26" s="329"/>
      <c r="V26" s="337">
        <v>22</v>
      </c>
      <c r="W26" s="398">
        <v>25</v>
      </c>
      <c r="X26" s="398" t="s">
        <v>374</v>
      </c>
      <c r="Y26" s="399" t="s">
        <v>371</v>
      </c>
    </row>
    <row r="27" spans="2:25" ht="15" customHeight="1">
      <c r="B27" s="337">
        <v>23</v>
      </c>
      <c r="C27" s="398"/>
      <c r="D27" s="398"/>
      <c r="E27" s="399"/>
      <c r="F27" s="329"/>
      <c r="G27" s="337">
        <v>23</v>
      </c>
      <c r="H27" s="400">
        <v>91</v>
      </c>
      <c r="I27" s="400" t="s">
        <v>321</v>
      </c>
      <c r="J27" s="400" t="s">
        <v>322</v>
      </c>
      <c r="K27" s="329"/>
      <c r="L27" s="337">
        <v>23</v>
      </c>
      <c r="M27" s="338"/>
      <c r="N27" s="338"/>
      <c r="O27" s="339"/>
      <c r="P27" s="329"/>
      <c r="Q27" s="414">
        <v>23</v>
      </c>
      <c r="R27" s="415">
        <v>27</v>
      </c>
      <c r="S27" s="415" t="s">
        <v>398</v>
      </c>
      <c r="T27" s="416" t="s">
        <v>399</v>
      </c>
      <c r="U27" s="329"/>
      <c r="V27" s="337">
        <v>23</v>
      </c>
      <c r="W27" s="398">
        <v>21</v>
      </c>
      <c r="X27" s="398" t="s">
        <v>372</v>
      </c>
      <c r="Y27" s="399" t="s">
        <v>373</v>
      </c>
    </row>
    <row r="28" spans="2:25" ht="15" customHeight="1">
      <c r="B28" s="337">
        <v>24</v>
      </c>
      <c r="C28" s="398"/>
      <c r="D28" s="398"/>
      <c r="E28" s="399"/>
      <c r="F28" s="329"/>
      <c r="G28" s="337">
        <v>24</v>
      </c>
      <c r="H28" s="400">
        <v>97</v>
      </c>
      <c r="I28" s="400" t="s">
        <v>323</v>
      </c>
      <c r="J28" s="400" t="s">
        <v>324</v>
      </c>
      <c r="K28" s="329"/>
      <c r="L28" s="337">
        <v>24</v>
      </c>
      <c r="M28" s="338"/>
      <c r="N28" s="338"/>
      <c r="O28" s="339"/>
      <c r="P28" s="329"/>
      <c r="Q28" s="337">
        <v>24</v>
      </c>
      <c r="R28" s="338"/>
      <c r="S28" s="338"/>
      <c r="T28" s="339"/>
      <c r="U28" s="329"/>
      <c r="V28" s="337">
        <v>24</v>
      </c>
      <c r="W28" s="398">
        <v>45</v>
      </c>
      <c r="X28" s="398" t="s">
        <v>401</v>
      </c>
      <c r="Y28" s="399" t="s">
        <v>402</v>
      </c>
    </row>
    <row r="29" spans="2:25" ht="15" customHeight="1">
      <c r="B29" s="337">
        <v>25</v>
      </c>
      <c r="C29" s="398"/>
      <c r="D29" s="398"/>
      <c r="E29" s="399"/>
      <c r="F29" s="329"/>
      <c r="G29" s="337">
        <v>25</v>
      </c>
      <c r="H29" s="400">
        <v>99</v>
      </c>
      <c r="I29" s="400" t="s">
        <v>325</v>
      </c>
      <c r="J29" s="400" t="s">
        <v>326</v>
      </c>
      <c r="K29" s="329"/>
      <c r="L29" s="337">
        <v>25</v>
      </c>
      <c r="M29" s="338"/>
      <c r="N29" s="338"/>
      <c r="O29" s="339"/>
      <c r="P29" s="329"/>
      <c r="Q29" s="337">
        <v>25</v>
      </c>
      <c r="R29" s="338"/>
      <c r="S29" s="338"/>
      <c r="T29" s="339"/>
      <c r="U29" s="329"/>
      <c r="V29" s="337">
        <v>25</v>
      </c>
      <c r="W29" s="398"/>
      <c r="X29" s="398"/>
      <c r="Y29" s="399"/>
    </row>
    <row r="30" spans="2:25" ht="15" customHeight="1">
      <c r="B30" s="337">
        <v>26</v>
      </c>
      <c r="C30" s="398"/>
      <c r="D30" s="398"/>
      <c r="E30" s="399"/>
      <c r="F30" s="329"/>
      <c r="G30" s="337">
        <v>26</v>
      </c>
      <c r="H30" s="338">
        <v>10</v>
      </c>
      <c r="I30" s="338" t="s">
        <v>386</v>
      </c>
      <c r="J30" s="339" t="s">
        <v>387</v>
      </c>
      <c r="K30" s="329"/>
      <c r="L30" s="337">
        <v>26</v>
      </c>
      <c r="M30" s="338"/>
      <c r="N30" s="338"/>
      <c r="O30" s="339"/>
      <c r="P30" s="329"/>
      <c r="Q30" s="337">
        <v>26</v>
      </c>
      <c r="R30" s="338"/>
      <c r="S30" s="338"/>
      <c r="T30" s="339"/>
      <c r="U30" s="329"/>
      <c r="V30" s="337">
        <v>26</v>
      </c>
      <c r="W30" s="398"/>
      <c r="X30" s="398"/>
      <c r="Y30" s="399"/>
    </row>
    <row r="31" spans="2:25" ht="15" customHeight="1">
      <c r="B31" s="337">
        <v>27</v>
      </c>
      <c r="C31" s="338"/>
      <c r="D31" s="338"/>
      <c r="E31" s="339"/>
      <c r="F31" s="329"/>
      <c r="G31" s="414">
        <v>27</v>
      </c>
      <c r="H31" s="415">
        <v>33</v>
      </c>
      <c r="I31" s="415" t="s">
        <v>395</v>
      </c>
      <c r="J31" s="416" t="s">
        <v>396</v>
      </c>
      <c r="K31" s="329"/>
      <c r="L31" s="337">
        <v>27</v>
      </c>
      <c r="M31" s="338"/>
      <c r="N31" s="338"/>
      <c r="O31" s="339"/>
      <c r="P31" s="329"/>
      <c r="Q31" s="337">
        <v>27</v>
      </c>
      <c r="R31" s="338"/>
      <c r="S31" s="338"/>
      <c r="T31" s="339"/>
      <c r="U31" s="329"/>
      <c r="V31" s="337">
        <v>27</v>
      </c>
      <c r="W31" s="338"/>
      <c r="X31" s="338"/>
      <c r="Y31" s="339"/>
    </row>
    <row r="32" spans="2:25" ht="15" customHeight="1">
      <c r="B32" s="337">
        <v>28</v>
      </c>
      <c r="C32" s="338"/>
      <c r="D32" s="338"/>
      <c r="E32" s="339"/>
      <c r="F32" s="329"/>
      <c r="G32" s="337">
        <v>28</v>
      </c>
      <c r="H32" s="338"/>
      <c r="I32" s="338"/>
      <c r="J32" s="339"/>
      <c r="K32" s="329"/>
      <c r="L32" s="337">
        <v>28</v>
      </c>
      <c r="M32" s="338"/>
      <c r="N32" s="338"/>
      <c r="O32" s="339"/>
      <c r="P32" s="329"/>
      <c r="Q32" s="337">
        <v>28</v>
      </c>
      <c r="R32" s="338"/>
      <c r="S32" s="338"/>
      <c r="T32" s="339"/>
      <c r="U32" s="329"/>
      <c r="V32" s="337">
        <v>28</v>
      </c>
      <c r="W32" s="338"/>
      <c r="X32" s="338"/>
      <c r="Y32" s="339"/>
    </row>
    <row r="33" spans="2:25" ht="15" customHeight="1">
      <c r="B33" s="337">
        <v>29</v>
      </c>
      <c r="C33" s="338"/>
      <c r="D33" s="338"/>
      <c r="E33" s="339"/>
      <c r="F33" s="329"/>
      <c r="G33" s="337">
        <v>29</v>
      </c>
      <c r="H33" s="338"/>
      <c r="I33" s="338"/>
      <c r="J33" s="339"/>
      <c r="K33" s="329"/>
      <c r="L33" s="337">
        <v>29</v>
      </c>
      <c r="M33" s="338"/>
      <c r="N33" s="338"/>
      <c r="O33" s="339"/>
      <c r="P33" s="329"/>
      <c r="Q33" s="337">
        <v>29</v>
      </c>
      <c r="R33" s="338"/>
      <c r="S33" s="338"/>
      <c r="T33" s="339"/>
      <c r="U33" s="329"/>
      <c r="V33" s="337">
        <v>29</v>
      </c>
      <c r="W33" s="338"/>
      <c r="X33" s="338"/>
      <c r="Y33" s="339"/>
    </row>
    <row r="34" spans="2:25" ht="15" customHeight="1" thickBot="1">
      <c r="B34" s="340">
        <v>30</v>
      </c>
      <c r="C34" s="482" t="s">
        <v>388</v>
      </c>
      <c r="D34" s="483"/>
      <c r="E34" s="484"/>
      <c r="F34" s="329"/>
      <c r="G34" s="340">
        <v>30</v>
      </c>
      <c r="H34" s="482" t="s">
        <v>397</v>
      </c>
      <c r="I34" s="483"/>
      <c r="J34" s="484"/>
      <c r="K34" s="329"/>
      <c r="L34" s="340">
        <v>30</v>
      </c>
      <c r="M34" s="482" t="s">
        <v>388</v>
      </c>
      <c r="N34" s="483"/>
      <c r="O34" s="484"/>
      <c r="P34" s="329"/>
      <c r="Q34" s="340">
        <v>30</v>
      </c>
      <c r="R34" s="482" t="s">
        <v>397</v>
      </c>
      <c r="S34" s="483"/>
      <c r="T34" s="484"/>
      <c r="U34" s="329"/>
      <c r="V34" s="340">
        <v>30</v>
      </c>
      <c r="W34" s="482" t="s">
        <v>403</v>
      </c>
      <c r="X34" s="483"/>
      <c r="Y34" s="484"/>
    </row>
    <row r="36" spans="2:25">
      <c r="D36" s="341"/>
    </row>
    <row r="37" spans="2:25">
      <c r="D37" s="342"/>
    </row>
    <row r="38" spans="2:25">
      <c r="D38" s="342"/>
    </row>
    <row r="39" spans="2:25">
      <c r="D39" s="342"/>
    </row>
    <row r="40" spans="2:25">
      <c r="B40"/>
      <c r="C40"/>
      <c r="D40" s="342"/>
      <c r="E40"/>
    </row>
    <row r="41" spans="2:25">
      <c r="B41"/>
      <c r="C41"/>
      <c r="D41" s="342"/>
      <c r="E41"/>
    </row>
    <row r="42" spans="2:25">
      <c r="B42"/>
      <c r="C42"/>
      <c r="D42" s="342"/>
      <c r="E42"/>
    </row>
    <row r="43" spans="2:25">
      <c r="B43"/>
      <c r="C43"/>
      <c r="D43" s="342"/>
      <c r="E43"/>
    </row>
    <row r="44" spans="2:25">
      <c r="B44"/>
      <c r="C44"/>
      <c r="D44" s="342"/>
      <c r="E44"/>
    </row>
    <row r="45" spans="2:25">
      <c r="B45"/>
      <c r="C45"/>
      <c r="D45" s="342"/>
      <c r="E45"/>
    </row>
    <row r="46" spans="2:25">
      <c r="B46"/>
      <c r="C46"/>
      <c r="D46" s="342"/>
      <c r="E46"/>
    </row>
    <row r="47" spans="2:25">
      <c r="B47"/>
      <c r="C47"/>
      <c r="D47" s="342"/>
      <c r="E47"/>
    </row>
    <row r="48" spans="2:25">
      <c r="B48"/>
      <c r="C48"/>
      <c r="D48" s="342"/>
      <c r="E48"/>
    </row>
    <row r="49" spans="2:5">
      <c r="B49"/>
      <c r="C49"/>
      <c r="D49" s="342"/>
      <c r="E49"/>
    </row>
    <row r="50" spans="2:5">
      <c r="B50"/>
      <c r="C50"/>
      <c r="D50" s="342"/>
      <c r="E50"/>
    </row>
    <row r="51" spans="2:5">
      <c r="B51"/>
      <c r="C51"/>
      <c r="D51" s="342"/>
      <c r="E51"/>
    </row>
    <row r="52" spans="2:5">
      <c r="B52"/>
      <c r="C52"/>
      <c r="D52" s="342"/>
      <c r="E52"/>
    </row>
    <row r="53" spans="2:5">
      <c r="B53"/>
      <c r="C53"/>
      <c r="D53" s="342"/>
      <c r="E53"/>
    </row>
  </sheetData>
  <mergeCells count="10">
    <mergeCell ref="H34:J34"/>
    <mergeCell ref="C34:E34"/>
    <mergeCell ref="M34:O34"/>
    <mergeCell ref="R34:T34"/>
    <mergeCell ref="W34:Y34"/>
    <mergeCell ref="C2:E2"/>
    <mergeCell ref="H2:J2"/>
    <mergeCell ref="M2:O2"/>
    <mergeCell ref="R2:T2"/>
    <mergeCell ref="W2:Y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2:BE20"/>
  <sheetViews>
    <sheetView showGridLines="0" tabSelected="1" workbookViewId="0">
      <selection activeCell="AL13" sqref="AL13"/>
    </sheetView>
    <sheetView showGridLines="0" tabSelected="1" workbookViewId="1">
      <selection activeCell="P50" sqref="P50"/>
    </sheetView>
  </sheetViews>
  <sheetFormatPr defaultRowHeight="14.4"/>
  <cols>
    <col min="1" max="1" width="1.88671875"/>
    <col min="2" max="13" width="0" hidden="1"/>
    <col min="14" max="14" width="1"/>
    <col min="15" max="15" width="12.33203125"/>
    <col min="16" max="16" width="25.44140625"/>
    <col min="17" max="20" width="6"/>
    <col min="21" max="21" width="8.44140625"/>
    <col min="22" max="22" width="6.109375"/>
    <col min="23" max="23" width="10.6640625"/>
    <col min="24" max="24" width="7.33203125"/>
    <col min="25" max="25" width="6.5546875"/>
    <col min="26" max="27" width="8.88671875" customWidth="1"/>
    <col min="28" max="28" width="5.6640625" style="1" customWidth="1"/>
    <col min="29" max="56" width="5.6640625" customWidth="1"/>
    <col min="57" max="58" width="8.88671875" customWidth="1"/>
    <col min="59" max="59" width="1.44140625"/>
    <col min="61" max="61" width="2.6640625"/>
    <col min="62" max="62" width="3"/>
    <col min="63" max="63" width="3.44140625"/>
    <col min="64" max="64" width="2.6640625"/>
    <col min="65" max="65" width="3"/>
    <col min="66" max="66" width="3.44140625"/>
    <col min="67" max="67" width="2.6640625"/>
    <col min="68" max="68" width="3"/>
    <col min="69" max="69" width="3.44140625"/>
    <col min="70" max="70" width="2.6640625"/>
    <col min="71" max="71" width="3"/>
    <col min="72" max="72" width="3.44140625"/>
    <col min="73" max="73" width="2.6640625"/>
    <col min="74" max="74" width="3"/>
    <col min="75" max="75" width="3.44140625"/>
    <col min="76" max="76" width="2.6640625"/>
    <col min="77" max="77" width="3"/>
    <col min="78" max="78" width="3.44140625"/>
    <col min="79" max="79" width="2.6640625"/>
    <col min="80" max="972" width="8.5546875"/>
  </cols>
  <sheetData>
    <row r="2" spans="2:57" ht="17.25" hidden="1" customHeight="1" thickBot="1">
      <c r="B2" s="489"/>
      <c r="C2" s="489"/>
      <c r="D2" s="490" t="s">
        <v>99</v>
      </c>
      <c r="E2" s="490"/>
      <c r="F2" s="491" t="s">
        <v>100</v>
      </c>
      <c r="G2" s="491"/>
      <c r="H2" s="492" t="s">
        <v>101</v>
      </c>
      <c r="O2" s="485" t="s">
        <v>200</v>
      </c>
      <c r="P2" s="486"/>
      <c r="Q2" s="486"/>
      <c r="R2" s="486"/>
      <c r="S2" s="486"/>
      <c r="T2" s="486"/>
      <c r="U2" s="486"/>
      <c r="V2" s="486"/>
      <c r="W2" s="486"/>
      <c r="X2" s="486"/>
      <c r="Y2" s="486"/>
    </row>
    <row r="3" spans="2:57" ht="17.25" hidden="1" customHeight="1" thickBot="1">
      <c r="B3" s="489"/>
      <c r="C3" s="489"/>
      <c r="D3" s="119" t="s">
        <v>63</v>
      </c>
      <c r="E3" s="120" t="s">
        <v>62</v>
      </c>
      <c r="F3" s="121" t="s">
        <v>63</v>
      </c>
      <c r="G3" s="120" t="s">
        <v>62</v>
      </c>
      <c r="H3" s="492"/>
      <c r="I3" s="122" t="s">
        <v>0</v>
      </c>
      <c r="J3" s="123" t="s">
        <v>1</v>
      </c>
      <c r="K3" s="124" t="s">
        <v>2</v>
      </c>
      <c r="L3" s="123" t="s">
        <v>3</v>
      </c>
      <c r="M3" s="125" t="s">
        <v>4</v>
      </c>
      <c r="N3" s="126"/>
      <c r="O3" s="486"/>
      <c r="P3" s="486"/>
      <c r="Q3" s="486"/>
      <c r="R3" s="486"/>
      <c r="S3" s="486"/>
      <c r="T3" s="486"/>
      <c r="U3" s="486"/>
      <c r="V3" s="486"/>
      <c r="W3" s="486"/>
      <c r="X3" s="486"/>
      <c r="Y3" s="486"/>
      <c r="AB3" s="158">
        <v>1</v>
      </c>
      <c r="AC3" s="158">
        <v>2</v>
      </c>
      <c r="AD3" s="158">
        <v>3</v>
      </c>
      <c r="AE3" s="158">
        <v>4</v>
      </c>
      <c r="AF3" s="158">
        <v>5</v>
      </c>
      <c r="AG3" s="158">
        <v>6</v>
      </c>
      <c r="AH3" s="158">
        <v>7</v>
      </c>
      <c r="AI3" s="158">
        <v>8</v>
      </c>
      <c r="AJ3" s="158">
        <v>9</v>
      </c>
      <c r="AK3" s="158">
        <v>10</v>
      </c>
      <c r="AL3" s="158">
        <v>11</v>
      </c>
      <c r="AM3" s="158">
        <v>12</v>
      </c>
      <c r="AN3" s="158">
        <v>13</v>
      </c>
      <c r="AO3" s="158">
        <v>12</v>
      </c>
      <c r="AP3" s="158">
        <v>13</v>
      </c>
      <c r="AQ3" s="158">
        <v>14</v>
      </c>
      <c r="AR3" s="158">
        <v>15</v>
      </c>
      <c r="AS3" s="158">
        <v>16</v>
      </c>
      <c r="AT3" s="158">
        <v>17</v>
      </c>
      <c r="AU3" s="158">
        <v>18</v>
      </c>
      <c r="AV3" s="158">
        <v>19</v>
      </c>
      <c r="AW3" s="158">
        <v>20</v>
      </c>
      <c r="AX3" s="158">
        <v>21</v>
      </c>
      <c r="AY3" s="158">
        <v>22</v>
      </c>
      <c r="AZ3" s="158">
        <v>23</v>
      </c>
      <c r="BA3" s="158">
        <v>24</v>
      </c>
      <c r="BB3" s="158">
        <v>25</v>
      </c>
      <c r="BC3" s="158">
        <v>26</v>
      </c>
      <c r="BD3" s="158">
        <v>27</v>
      </c>
    </row>
    <row r="4" spans="2:57" ht="17.25" hidden="1" customHeight="1" thickBot="1">
      <c r="B4" s="127"/>
      <c r="C4" s="128"/>
      <c r="D4" s="129"/>
      <c r="E4" s="130"/>
      <c r="F4" s="131"/>
      <c r="G4" s="130"/>
      <c r="H4" s="132"/>
      <c r="I4" s="133"/>
      <c r="J4" s="134"/>
      <c r="K4" s="135"/>
      <c r="L4" s="133"/>
      <c r="M4" s="136"/>
      <c r="N4" s="12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AB4" s="320">
        <v>43204</v>
      </c>
      <c r="AC4" s="320">
        <v>43211</v>
      </c>
      <c r="AD4" s="320">
        <v>43218</v>
      </c>
      <c r="AE4" s="320">
        <v>43225</v>
      </c>
      <c r="AF4" s="320">
        <v>43232</v>
      </c>
      <c r="AG4" s="320">
        <v>43239</v>
      </c>
      <c r="AH4" s="320">
        <v>43246</v>
      </c>
      <c r="AI4" s="320">
        <v>43253</v>
      </c>
      <c r="AJ4" s="320">
        <v>43260</v>
      </c>
      <c r="AK4" s="320">
        <v>43267</v>
      </c>
      <c r="AL4" s="320">
        <v>43267</v>
      </c>
      <c r="AM4" s="320">
        <v>43274</v>
      </c>
      <c r="AN4" s="320">
        <v>43274</v>
      </c>
      <c r="AO4" s="320">
        <v>43281</v>
      </c>
      <c r="AP4" s="320">
        <v>43288</v>
      </c>
      <c r="AQ4" s="320">
        <v>43295</v>
      </c>
      <c r="AR4" s="320">
        <v>43302</v>
      </c>
      <c r="AS4" s="320">
        <v>43309</v>
      </c>
      <c r="AT4" s="320">
        <v>43316</v>
      </c>
      <c r="AU4" s="320">
        <v>43323</v>
      </c>
      <c r="AV4" s="320">
        <v>43330</v>
      </c>
      <c r="AW4" s="320">
        <v>43337</v>
      </c>
      <c r="AX4" s="320">
        <v>43344</v>
      </c>
      <c r="AY4" s="320">
        <v>43351</v>
      </c>
      <c r="AZ4" s="320">
        <v>43358</v>
      </c>
      <c r="BA4" s="320">
        <v>43365</v>
      </c>
      <c r="BB4" s="320">
        <v>43372</v>
      </c>
      <c r="BC4" s="320">
        <v>43379</v>
      </c>
      <c r="BD4" s="320">
        <v>43386</v>
      </c>
    </row>
    <row r="5" spans="2:57" ht="17.25" hidden="1" customHeight="1" thickBot="1">
      <c r="B5" s="127"/>
      <c r="C5" s="128"/>
      <c r="D5" s="129"/>
      <c r="E5" s="130"/>
      <c r="F5" s="131"/>
      <c r="G5" s="130"/>
      <c r="H5" s="132"/>
      <c r="I5" s="133"/>
      <c r="J5" s="134"/>
      <c r="K5" s="135"/>
      <c r="L5" s="133"/>
      <c r="M5" s="136"/>
      <c r="N5" s="126"/>
      <c r="O5" s="123" t="s">
        <v>102</v>
      </c>
      <c r="P5" s="122" t="s">
        <v>103</v>
      </c>
      <c r="Q5" s="123" t="s">
        <v>104</v>
      </c>
      <c r="R5" s="124" t="s">
        <v>105</v>
      </c>
      <c r="S5" s="122" t="s">
        <v>106</v>
      </c>
      <c r="T5" s="123" t="s">
        <v>107</v>
      </c>
      <c r="U5" s="123" t="s">
        <v>108</v>
      </c>
      <c r="V5" s="137" t="s">
        <v>109</v>
      </c>
      <c r="W5" s="138" t="s">
        <v>110</v>
      </c>
      <c r="X5" s="123" t="s">
        <v>111</v>
      </c>
      <c r="Y5" s="123" t="s">
        <v>112</v>
      </c>
      <c r="AB5" s="158" t="s">
        <v>198</v>
      </c>
      <c r="AC5" s="158" t="s">
        <v>198</v>
      </c>
      <c r="AD5" s="158" t="s">
        <v>198</v>
      </c>
      <c r="AE5" s="158" t="s">
        <v>198</v>
      </c>
      <c r="AF5" s="158" t="s">
        <v>198</v>
      </c>
      <c r="AG5" s="158" t="s">
        <v>198</v>
      </c>
      <c r="AH5" s="158" t="s">
        <v>198</v>
      </c>
      <c r="AI5" s="158" t="s">
        <v>198</v>
      </c>
      <c r="AJ5" s="158" t="s">
        <v>198</v>
      </c>
      <c r="AK5" s="158" t="s">
        <v>198</v>
      </c>
      <c r="AL5" s="158" t="s">
        <v>198</v>
      </c>
      <c r="AM5" s="158" t="s">
        <v>198</v>
      </c>
      <c r="AN5" s="158"/>
      <c r="AO5" s="158" t="s">
        <v>198</v>
      </c>
      <c r="AP5" s="158" t="s">
        <v>198</v>
      </c>
      <c r="AQ5" s="158" t="s">
        <v>198</v>
      </c>
      <c r="AR5" s="158" t="s">
        <v>198</v>
      </c>
      <c r="AS5" s="158" t="s">
        <v>198</v>
      </c>
      <c r="AT5" s="158" t="s">
        <v>198</v>
      </c>
      <c r="AU5" s="158" t="s">
        <v>198</v>
      </c>
      <c r="AV5" s="158" t="s">
        <v>198</v>
      </c>
      <c r="AW5" s="158" t="s">
        <v>198</v>
      </c>
      <c r="AX5" s="158" t="s">
        <v>198</v>
      </c>
      <c r="AY5" s="158" t="s">
        <v>198</v>
      </c>
      <c r="AZ5" s="158" t="s">
        <v>198</v>
      </c>
      <c r="BA5" s="158" t="s">
        <v>198</v>
      </c>
      <c r="BB5" s="158" t="s">
        <v>198</v>
      </c>
      <c r="BC5" s="158" t="s">
        <v>198</v>
      </c>
      <c r="BD5" s="158" t="s">
        <v>198</v>
      </c>
      <c r="BE5" s="1"/>
    </row>
    <row r="6" spans="2:57" ht="18" hidden="1">
      <c r="B6" s="139">
        <v>4</v>
      </c>
      <c r="C6" s="140">
        <v>42133</v>
      </c>
      <c r="D6" s="141" t="s">
        <v>2</v>
      </c>
      <c r="E6" s="142" t="s">
        <v>1</v>
      </c>
      <c r="F6" s="141" t="s">
        <v>3</v>
      </c>
      <c r="G6" s="142" t="s">
        <v>0</v>
      </c>
      <c r="H6" s="142" t="s">
        <v>4</v>
      </c>
      <c r="I6" s="143" t="s">
        <v>105</v>
      </c>
      <c r="J6" s="143" t="s">
        <v>105</v>
      </c>
      <c r="K6" s="144" t="s">
        <v>106</v>
      </c>
      <c r="L6" s="145" t="s">
        <v>106</v>
      </c>
      <c r="M6" s="146" t="s">
        <v>113</v>
      </c>
      <c r="N6" s="126"/>
      <c r="O6" s="147">
        <v>1</v>
      </c>
      <c r="P6" s="148" t="s">
        <v>116</v>
      </c>
      <c r="Q6" s="149">
        <f>+R6+S6+T6</f>
        <v>7</v>
      </c>
      <c r="R6" s="150">
        <v>5</v>
      </c>
      <c r="S6" s="151">
        <v>2</v>
      </c>
      <c r="T6" s="152">
        <v>0</v>
      </c>
      <c r="U6" s="153">
        <f>(R6+(T6*0.5))/Q6</f>
        <v>0.7142857142857143</v>
      </c>
      <c r="V6" s="154">
        <f>+(R6*3)+(T6*1)</f>
        <v>15</v>
      </c>
      <c r="W6" s="155" t="s">
        <v>113</v>
      </c>
      <c r="X6" s="156" t="s">
        <v>260</v>
      </c>
      <c r="Y6" s="157" t="s">
        <v>202</v>
      </c>
      <c r="AA6" t="s">
        <v>1</v>
      </c>
      <c r="AB6" s="354" t="s">
        <v>197</v>
      </c>
      <c r="AC6" s="158" t="s">
        <v>202</v>
      </c>
      <c r="AD6" s="158" t="s">
        <v>262</v>
      </c>
      <c r="AE6" s="325"/>
      <c r="AF6" s="326"/>
      <c r="AG6" s="326"/>
      <c r="AH6" s="158" t="s">
        <v>207</v>
      </c>
      <c r="AI6" s="158" t="s">
        <v>209</v>
      </c>
      <c r="AJ6" s="325"/>
      <c r="AK6" s="158"/>
      <c r="AL6" s="158"/>
      <c r="AM6" s="158"/>
      <c r="AN6" s="158"/>
      <c r="AO6" s="158"/>
      <c r="AP6" s="158"/>
      <c r="AQ6" s="325"/>
      <c r="AR6" s="158"/>
      <c r="AS6" s="158"/>
      <c r="AT6" s="158"/>
      <c r="AU6" s="158"/>
      <c r="AV6" s="325"/>
      <c r="AW6" s="158"/>
      <c r="AX6" s="158"/>
      <c r="AY6" s="158"/>
      <c r="AZ6" s="158"/>
      <c r="BA6" s="325"/>
      <c r="BB6" s="158"/>
      <c r="BC6" s="158"/>
      <c r="BD6" s="158"/>
      <c r="BE6" s="1"/>
    </row>
    <row r="7" spans="2:57" ht="18" hidden="1">
      <c r="B7" s="139">
        <v>5</v>
      </c>
      <c r="C7" s="140">
        <v>42140</v>
      </c>
      <c r="D7" s="141" t="s">
        <v>1</v>
      </c>
      <c r="E7" s="142" t="s">
        <v>3</v>
      </c>
      <c r="F7" s="141" t="s">
        <v>4</v>
      </c>
      <c r="G7" s="142" t="s">
        <v>2</v>
      </c>
      <c r="H7" s="142" t="s">
        <v>0</v>
      </c>
      <c r="I7" s="146" t="s">
        <v>113</v>
      </c>
      <c r="J7" s="143" t="s">
        <v>105</v>
      </c>
      <c r="K7" s="144" t="s">
        <v>106</v>
      </c>
      <c r="L7" s="145" t="s">
        <v>106</v>
      </c>
      <c r="M7" s="143" t="s">
        <v>105</v>
      </c>
      <c r="N7" s="159"/>
      <c r="O7" s="160">
        <v>2</v>
      </c>
      <c r="P7" s="161" t="s">
        <v>199</v>
      </c>
      <c r="Q7" s="162">
        <f>+R7+S7+T7</f>
        <v>7</v>
      </c>
      <c r="R7" s="163">
        <v>6</v>
      </c>
      <c r="S7" s="164">
        <v>1</v>
      </c>
      <c r="T7" s="165">
        <v>0</v>
      </c>
      <c r="U7" s="166">
        <f>(R7+(T7*0.5))/Q7</f>
        <v>0.8571428571428571</v>
      </c>
      <c r="V7" s="167">
        <f>+(R7*3)+(T7*1)</f>
        <v>18</v>
      </c>
      <c r="W7" s="168">
        <f>((R6-R7)+(S7-S6))/2</f>
        <v>-1</v>
      </c>
      <c r="X7" s="169" t="s">
        <v>260</v>
      </c>
      <c r="Y7" s="165" t="s">
        <v>209</v>
      </c>
      <c r="AA7" t="s">
        <v>2</v>
      </c>
      <c r="AB7" s="354" t="s">
        <v>197</v>
      </c>
      <c r="AC7" s="354" t="s">
        <v>204</v>
      </c>
      <c r="AD7" s="158" t="s">
        <v>202</v>
      </c>
      <c r="AE7" s="158" t="s">
        <v>262</v>
      </c>
      <c r="AF7" s="326"/>
      <c r="AG7" s="326"/>
      <c r="AH7" s="158" t="s">
        <v>201</v>
      </c>
      <c r="AI7" s="158" t="s">
        <v>207</v>
      </c>
      <c r="AJ7" s="158" t="s">
        <v>263</v>
      </c>
      <c r="AK7" s="325"/>
      <c r="AL7" s="325"/>
      <c r="AM7" s="158"/>
      <c r="AN7" s="158"/>
      <c r="AO7" s="158"/>
      <c r="AP7" s="158"/>
      <c r="AQ7" s="158"/>
      <c r="AR7" s="325"/>
      <c r="AS7" s="158"/>
      <c r="AT7" s="158"/>
      <c r="AU7" s="158"/>
      <c r="AV7" s="158"/>
      <c r="AW7" s="325"/>
      <c r="AX7" s="158"/>
      <c r="AY7" s="158"/>
      <c r="AZ7" s="158"/>
      <c r="BA7" s="158"/>
      <c r="BB7" s="325"/>
      <c r="BC7" s="158"/>
      <c r="BD7" s="158"/>
      <c r="BE7" s="1"/>
    </row>
    <row r="8" spans="2:57" ht="18" hidden="1">
      <c r="B8" s="139">
        <v>6</v>
      </c>
      <c r="C8" s="140">
        <v>42147</v>
      </c>
      <c r="D8" s="141" t="s">
        <v>3</v>
      </c>
      <c r="E8" s="142" t="s">
        <v>4</v>
      </c>
      <c r="F8" s="141" t="s">
        <v>0</v>
      </c>
      <c r="G8" s="142" t="s">
        <v>1</v>
      </c>
      <c r="H8" s="142" t="s">
        <v>2</v>
      </c>
      <c r="I8" s="143" t="s">
        <v>106</v>
      </c>
      <c r="J8" s="143" t="s">
        <v>105</v>
      </c>
      <c r="K8" s="146" t="s">
        <v>113</v>
      </c>
      <c r="L8" s="145" t="s">
        <v>106</v>
      </c>
      <c r="M8" s="143" t="s">
        <v>105</v>
      </c>
      <c r="N8" s="159"/>
      <c r="O8" s="170">
        <v>3</v>
      </c>
      <c r="P8" s="171" t="s">
        <v>114</v>
      </c>
      <c r="Q8" s="162">
        <f>+R8+S8+T8</f>
        <v>7</v>
      </c>
      <c r="R8" s="172">
        <v>4</v>
      </c>
      <c r="S8" s="173">
        <v>3</v>
      </c>
      <c r="T8" s="174">
        <v>0</v>
      </c>
      <c r="U8" s="321">
        <f>(R8+(T8*0.5))/Q8</f>
        <v>0.5714285714285714</v>
      </c>
      <c r="V8" s="167">
        <f>+(R8*3)+(T8*1)</f>
        <v>12</v>
      </c>
      <c r="W8" s="175">
        <f>((R6-R8)+(S8-S6))/2</f>
        <v>1</v>
      </c>
      <c r="X8" s="176" t="s">
        <v>208</v>
      </c>
      <c r="Y8" s="174" t="s">
        <v>262</v>
      </c>
      <c r="AA8" t="s">
        <v>3</v>
      </c>
      <c r="AB8" s="325"/>
      <c r="AC8" s="354" t="s">
        <v>197</v>
      </c>
      <c r="AD8" s="158" t="s">
        <v>209</v>
      </c>
      <c r="AE8" s="158" t="s">
        <v>201</v>
      </c>
      <c r="AF8" s="327"/>
      <c r="AG8" s="326"/>
      <c r="AH8" s="319" t="s">
        <v>202</v>
      </c>
      <c r="AI8" s="319" t="s">
        <v>259</v>
      </c>
      <c r="AJ8" s="319" t="s">
        <v>206</v>
      </c>
      <c r="AK8" s="319"/>
      <c r="AL8" s="319"/>
      <c r="AM8" s="325"/>
      <c r="AN8" s="325"/>
      <c r="AO8" s="319"/>
      <c r="AP8" s="319"/>
      <c r="AQ8" s="319"/>
      <c r="AR8" s="319"/>
      <c r="AS8" s="325"/>
      <c r="AT8" s="319"/>
      <c r="AU8" s="319"/>
      <c r="AV8" s="319"/>
      <c r="AW8" s="319"/>
      <c r="AX8" s="325"/>
      <c r="AY8" s="319"/>
      <c r="AZ8" s="319"/>
      <c r="BA8" s="319"/>
      <c r="BB8" s="319"/>
      <c r="BC8" s="319"/>
      <c r="BD8" s="319"/>
      <c r="BE8" s="1"/>
    </row>
    <row r="9" spans="2:57" ht="18" hidden="1">
      <c r="B9" s="139">
        <v>7</v>
      </c>
      <c r="C9" s="140">
        <v>42154</v>
      </c>
      <c r="D9" s="141" t="s">
        <v>4</v>
      </c>
      <c r="E9" s="142" t="s">
        <v>0</v>
      </c>
      <c r="F9" s="141" t="s">
        <v>2</v>
      </c>
      <c r="G9" s="142" t="s">
        <v>3</v>
      </c>
      <c r="H9" s="142" t="s">
        <v>1</v>
      </c>
      <c r="I9" s="143" t="s">
        <v>106</v>
      </c>
      <c r="J9" s="146" t="s">
        <v>113</v>
      </c>
      <c r="K9" s="144" t="s">
        <v>106</v>
      </c>
      <c r="L9" s="145" t="s">
        <v>105</v>
      </c>
      <c r="M9" s="143" t="s">
        <v>105</v>
      </c>
      <c r="N9" s="159"/>
      <c r="O9" s="160">
        <v>4</v>
      </c>
      <c r="P9" s="161" t="s">
        <v>115</v>
      </c>
      <c r="Q9" s="162">
        <f t="shared" ref="Q9:Q10" si="0">+R9+S9+T9</f>
        <v>8</v>
      </c>
      <c r="R9" s="177">
        <v>2</v>
      </c>
      <c r="S9" s="164">
        <v>6</v>
      </c>
      <c r="T9" s="165">
        <v>0</v>
      </c>
      <c r="U9" s="166">
        <f>(R9+(T9*0.5))/Q9</f>
        <v>0.25</v>
      </c>
      <c r="V9" s="167">
        <f>+(R9*3)+(T9*1)</f>
        <v>6</v>
      </c>
      <c r="W9" s="168">
        <f>((R6-R9)+(S9-S6))/2</f>
        <v>3.5</v>
      </c>
      <c r="X9" s="169" t="s">
        <v>264</v>
      </c>
      <c r="Y9" s="165" t="s">
        <v>201</v>
      </c>
      <c r="AA9" t="s">
        <v>0</v>
      </c>
      <c r="AB9" s="158" t="s">
        <v>209</v>
      </c>
      <c r="AC9" s="158" t="s">
        <v>201</v>
      </c>
      <c r="AD9" s="325"/>
      <c r="AE9" s="158" t="s">
        <v>259</v>
      </c>
      <c r="AF9" s="326"/>
      <c r="AG9" s="326"/>
      <c r="AH9" s="158" t="s">
        <v>206</v>
      </c>
      <c r="AI9" s="325"/>
      <c r="AJ9" s="158" t="s">
        <v>111</v>
      </c>
      <c r="AK9" s="158"/>
      <c r="AL9" s="158"/>
      <c r="AM9" s="158"/>
      <c r="AN9" s="158"/>
      <c r="AO9" s="158"/>
      <c r="AP9" s="325"/>
      <c r="AQ9" s="158"/>
      <c r="AR9" s="158"/>
      <c r="AS9" s="158"/>
      <c r="AT9" s="158"/>
      <c r="AU9" s="325"/>
      <c r="AV9" s="158"/>
      <c r="AW9" s="158"/>
      <c r="AX9" s="158"/>
      <c r="AY9" s="158"/>
      <c r="AZ9" s="325"/>
      <c r="BA9" s="158"/>
      <c r="BB9" s="158"/>
      <c r="BC9" s="158"/>
      <c r="BD9" s="158"/>
      <c r="BE9" s="1"/>
    </row>
    <row r="10" spans="2:57" ht="18.600000000000001" hidden="1" thickBot="1">
      <c r="B10" s="139">
        <v>9</v>
      </c>
      <c r="C10" s="140">
        <v>42168</v>
      </c>
      <c r="D10" s="178" t="s">
        <v>2</v>
      </c>
      <c r="E10" s="179" t="s">
        <v>1</v>
      </c>
      <c r="F10" s="178" t="s">
        <v>3</v>
      </c>
      <c r="G10" s="179" t="s">
        <v>0</v>
      </c>
      <c r="H10" s="180" t="s">
        <v>4</v>
      </c>
      <c r="I10" s="181" t="s">
        <v>106</v>
      </c>
      <c r="J10" s="181" t="s">
        <v>105</v>
      </c>
      <c r="K10" s="182" t="s">
        <v>106</v>
      </c>
      <c r="L10" s="183" t="s">
        <v>105</v>
      </c>
      <c r="M10" s="184" t="s">
        <v>113</v>
      </c>
      <c r="N10" s="126"/>
      <c r="O10" s="185">
        <v>5</v>
      </c>
      <c r="P10" s="186" t="s">
        <v>203</v>
      </c>
      <c r="Q10" s="318">
        <f t="shared" si="0"/>
        <v>7</v>
      </c>
      <c r="R10" s="187">
        <v>1</v>
      </c>
      <c r="S10" s="188">
        <v>6</v>
      </c>
      <c r="T10" s="189">
        <v>0</v>
      </c>
      <c r="U10" s="190">
        <v>0</v>
      </c>
      <c r="V10" s="191">
        <f>+(R10*3)+(T10*1)</f>
        <v>3</v>
      </c>
      <c r="W10" s="192">
        <f>((R6-R10)+(S10-S6))/2</f>
        <v>4</v>
      </c>
      <c r="X10" s="193" t="s">
        <v>261</v>
      </c>
      <c r="Y10" s="189" t="s">
        <v>111</v>
      </c>
      <c r="AA10" t="s">
        <v>4</v>
      </c>
      <c r="AB10" s="158" t="s">
        <v>209</v>
      </c>
      <c r="AC10" s="325"/>
      <c r="AD10" s="158" t="s">
        <v>201</v>
      </c>
      <c r="AE10" s="158" t="s">
        <v>197</v>
      </c>
      <c r="AF10" s="326"/>
      <c r="AG10" s="326"/>
      <c r="AH10" s="325"/>
      <c r="AI10" s="158" t="s">
        <v>202</v>
      </c>
      <c r="AJ10" s="158" t="s">
        <v>262</v>
      </c>
      <c r="AK10" s="158"/>
      <c r="AL10" s="158"/>
      <c r="AM10" s="158"/>
      <c r="AN10" s="158"/>
      <c r="AO10" s="325"/>
      <c r="AP10" s="158"/>
      <c r="AQ10" s="158"/>
      <c r="AR10" s="158"/>
      <c r="AS10" s="158"/>
      <c r="AT10" s="325"/>
      <c r="AU10" s="158"/>
      <c r="AV10" s="158"/>
      <c r="AW10" s="158"/>
      <c r="AX10" s="158"/>
      <c r="AY10" s="325"/>
      <c r="AZ10" s="158"/>
      <c r="BA10" s="158"/>
      <c r="BB10" s="158"/>
      <c r="BC10" s="158"/>
      <c r="BD10" s="158"/>
      <c r="BE10" s="1"/>
    </row>
    <row r="11" spans="2:57" ht="18.600000000000001" hidden="1" thickBot="1">
      <c r="B11" s="139">
        <v>19</v>
      </c>
      <c r="C11" s="140">
        <v>42238</v>
      </c>
      <c r="D11" s="179" t="s">
        <v>2</v>
      </c>
      <c r="E11" s="179" t="s">
        <v>0</v>
      </c>
      <c r="F11" s="194" t="s">
        <v>4</v>
      </c>
      <c r="G11" s="179" t="s">
        <v>1</v>
      </c>
      <c r="H11" s="195" t="s">
        <v>3</v>
      </c>
      <c r="I11" s="145" t="s">
        <v>106</v>
      </c>
      <c r="J11" s="196" t="s">
        <v>106</v>
      </c>
      <c r="K11" s="144" t="s">
        <v>105</v>
      </c>
      <c r="L11" s="197" t="s">
        <v>113</v>
      </c>
      <c r="M11" s="198" t="s">
        <v>105</v>
      </c>
      <c r="N11" s="159"/>
      <c r="O11" s="126"/>
      <c r="P11" s="126"/>
      <c r="Q11" s="159"/>
      <c r="R11" s="159"/>
      <c r="S11" s="159"/>
      <c r="T11" s="159"/>
      <c r="U11" s="199"/>
      <c r="V11" s="126"/>
      <c r="W11" s="200"/>
      <c r="X11" s="201"/>
      <c r="Y11" s="159"/>
      <c r="BE11" s="1"/>
    </row>
    <row r="12" spans="2:57" ht="18.75" hidden="1" customHeight="1" thickBot="1">
      <c r="B12" s="139">
        <v>20</v>
      </c>
      <c r="C12" s="140">
        <v>42245</v>
      </c>
      <c r="D12" s="202" t="s">
        <v>1</v>
      </c>
      <c r="E12" s="202" t="s">
        <v>2</v>
      </c>
      <c r="F12" s="203" t="s">
        <v>0</v>
      </c>
      <c r="G12" s="202" t="s">
        <v>3</v>
      </c>
      <c r="H12" s="204" t="s">
        <v>4</v>
      </c>
      <c r="I12" s="143" t="s">
        <v>105</v>
      </c>
      <c r="J12" s="198" t="s">
        <v>105</v>
      </c>
      <c r="K12" s="196" t="s">
        <v>106</v>
      </c>
      <c r="L12" s="196" t="s">
        <v>106</v>
      </c>
      <c r="M12" s="146" t="s">
        <v>113</v>
      </c>
      <c r="N12" s="126"/>
      <c r="O12" s="485" t="s">
        <v>405</v>
      </c>
      <c r="P12" s="486"/>
      <c r="Q12" s="486"/>
      <c r="R12" s="486"/>
      <c r="S12" s="486"/>
      <c r="T12" s="486"/>
      <c r="U12" s="486"/>
      <c r="V12" s="486"/>
      <c r="W12" s="486"/>
      <c r="X12" s="486"/>
      <c r="Y12" s="486"/>
      <c r="BE12" s="1"/>
    </row>
    <row r="13" spans="2:57" ht="18.75" customHeight="1" thickBot="1">
      <c r="B13" s="139">
        <v>21</v>
      </c>
      <c r="C13" s="140">
        <v>42252</v>
      </c>
      <c r="D13" s="142" t="s">
        <v>4</v>
      </c>
      <c r="E13" s="142" t="s">
        <v>0</v>
      </c>
      <c r="F13" s="141" t="s">
        <v>2</v>
      </c>
      <c r="G13" s="142" t="s">
        <v>3</v>
      </c>
      <c r="H13" s="205" t="s">
        <v>1</v>
      </c>
      <c r="I13" s="196" t="s">
        <v>106</v>
      </c>
      <c r="J13" s="146" t="s">
        <v>113</v>
      </c>
      <c r="K13" s="198" t="s">
        <v>105</v>
      </c>
      <c r="L13" s="196" t="s">
        <v>106</v>
      </c>
      <c r="M13" s="198" t="s">
        <v>105</v>
      </c>
      <c r="N13" s="159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BE13" s="1"/>
    </row>
    <row r="14" spans="2:57" ht="18.75" customHeight="1" thickBot="1">
      <c r="B14" s="139">
        <v>22</v>
      </c>
      <c r="C14" s="140">
        <v>42259</v>
      </c>
      <c r="D14" s="142" t="s">
        <v>0</v>
      </c>
      <c r="E14" s="142" t="s">
        <v>1</v>
      </c>
      <c r="F14" s="141" t="s">
        <v>3</v>
      </c>
      <c r="G14" s="142" t="s">
        <v>4</v>
      </c>
      <c r="H14" s="205" t="s">
        <v>2</v>
      </c>
      <c r="I14" s="196" t="s">
        <v>106</v>
      </c>
      <c r="J14" s="198" t="s">
        <v>105</v>
      </c>
      <c r="K14" s="206" t="s">
        <v>113</v>
      </c>
      <c r="L14" s="196" t="s">
        <v>106</v>
      </c>
      <c r="M14" s="198" t="s">
        <v>105</v>
      </c>
      <c r="N14" s="159"/>
      <c r="O14" s="486"/>
      <c r="P14" s="486"/>
      <c r="Q14" s="486"/>
      <c r="R14" s="486"/>
      <c r="S14" s="486"/>
      <c r="T14" s="486"/>
      <c r="U14" s="486"/>
      <c r="V14" s="486"/>
      <c r="W14" s="486"/>
      <c r="X14" s="486"/>
      <c r="Y14" s="486"/>
      <c r="BE14" s="1"/>
    </row>
    <row r="15" spans="2:57" ht="18.75" customHeight="1" thickBot="1">
      <c r="B15" s="139">
        <v>23</v>
      </c>
      <c r="C15" s="140">
        <v>42266</v>
      </c>
      <c r="D15" s="142" t="s">
        <v>3</v>
      </c>
      <c r="E15" s="142" t="s">
        <v>2</v>
      </c>
      <c r="F15" s="141" t="s">
        <v>0</v>
      </c>
      <c r="G15" s="142" t="s">
        <v>4</v>
      </c>
      <c r="H15" s="205" t="s">
        <v>1</v>
      </c>
      <c r="I15" s="196" t="s">
        <v>106</v>
      </c>
      <c r="J15" s="146" t="s">
        <v>113</v>
      </c>
      <c r="K15" s="198" t="s">
        <v>105</v>
      </c>
      <c r="L15" s="196" t="s">
        <v>106</v>
      </c>
      <c r="M15" s="198" t="s">
        <v>105</v>
      </c>
      <c r="N15" s="159"/>
      <c r="O15" s="123" t="s">
        <v>102</v>
      </c>
      <c r="P15" s="122" t="s">
        <v>103</v>
      </c>
      <c r="Q15" s="123" t="s">
        <v>104</v>
      </c>
      <c r="R15" s="124" t="s">
        <v>105</v>
      </c>
      <c r="S15" s="122" t="s">
        <v>106</v>
      </c>
      <c r="T15" s="123" t="s">
        <v>107</v>
      </c>
      <c r="U15" s="123" t="s">
        <v>108</v>
      </c>
      <c r="V15" s="137" t="s">
        <v>109</v>
      </c>
      <c r="W15" s="138" t="s">
        <v>110</v>
      </c>
      <c r="X15" s="123" t="s">
        <v>111</v>
      </c>
      <c r="Y15" s="123" t="s">
        <v>112</v>
      </c>
      <c r="BE15" s="1"/>
    </row>
    <row r="16" spans="2:57" ht="18.75" customHeight="1" thickBot="1">
      <c r="B16" s="139">
        <v>24</v>
      </c>
      <c r="C16" s="140">
        <v>42273</v>
      </c>
      <c r="D16" s="142" t="s">
        <v>1</v>
      </c>
      <c r="E16" s="142" t="s">
        <v>4</v>
      </c>
      <c r="F16" s="141" t="s">
        <v>0</v>
      </c>
      <c r="G16" s="142" t="s">
        <v>2</v>
      </c>
      <c r="H16" s="205" t="s">
        <v>3</v>
      </c>
      <c r="I16" s="196" t="s">
        <v>106</v>
      </c>
      <c r="J16" s="196" t="s">
        <v>106</v>
      </c>
      <c r="K16" s="198" t="s">
        <v>105</v>
      </c>
      <c r="L16" s="197" t="s">
        <v>113</v>
      </c>
      <c r="M16" s="198" t="s">
        <v>105</v>
      </c>
      <c r="N16" s="159"/>
      <c r="O16" s="147">
        <v>1</v>
      </c>
      <c r="P16" s="148" t="s">
        <v>406</v>
      </c>
      <c r="Q16" s="377">
        <f>SUM(R16:T16)</f>
        <v>14</v>
      </c>
      <c r="R16" s="150">
        <v>9</v>
      </c>
      <c r="S16" s="151">
        <v>4</v>
      </c>
      <c r="T16" s="152">
        <v>1</v>
      </c>
      <c r="U16" s="153">
        <f>(R16+(T16*0.5))/Q16</f>
        <v>0.6785714285714286</v>
      </c>
      <c r="V16" s="381">
        <f>+(R16*3)+(T16*1)</f>
        <v>28</v>
      </c>
      <c r="W16" s="155" t="s">
        <v>113</v>
      </c>
      <c r="X16" s="156" t="s">
        <v>444</v>
      </c>
      <c r="Y16" s="157" t="s">
        <v>207</v>
      </c>
      <c r="BE16" s="1"/>
    </row>
    <row r="17" spans="2:57" ht="18">
      <c r="B17" s="139">
        <v>25</v>
      </c>
      <c r="C17" s="140">
        <v>42280</v>
      </c>
      <c r="D17" s="142" t="s">
        <v>0</v>
      </c>
      <c r="E17" s="142" t="s">
        <v>3</v>
      </c>
      <c r="F17" s="142" t="s">
        <v>1</v>
      </c>
      <c r="G17" s="142" t="s">
        <v>2</v>
      </c>
      <c r="H17" s="205" t="s">
        <v>4</v>
      </c>
      <c r="I17" s="196" t="s">
        <v>106</v>
      </c>
      <c r="J17" s="196" t="s">
        <v>106</v>
      </c>
      <c r="K17" s="198" t="s">
        <v>105</v>
      </c>
      <c r="L17" s="198" t="s">
        <v>105</v>
      </c>
      <c r="M17" s="146" t="s">
        <v>113</v>
      </c>
      <c r="N17" s="126"/>
      <c r="O17" s="160">
        <v>2</v>
      </c>
      <c r="P17" s="161" t="s">
        <v>117</v>
      </c>
      <c r="Q17" s="377">
        <f>SUM(R17:T17)</f>
        <v>14</v>
      </c>
      <c r="R17" s="163">
        <v>4</v>
      </c>
      <c r="S17" s="164">
        <v>9</v>
      </c>
      <c r="T17" s="165">
        <v>1</v>
      </c>
      <c r="U17" s="166">
        <f>(R17+(T17*0.5))/Q17</f>
        <v>0.32142857142857145</v>
      </c>
      <c r="V17" s="382">
        <f>+(R17*3)+(T17*1)</f>
        <v>13</v>
      </c>
      <c r="W17" s="447">
        <f>((R16-R17)+(S17-S16))/2</f>
        <v>5</v>
      </c>
      <c r="X17" s="169" t="s">
        <v>445</v>
      </c>
      <c r="Y17" s="165" t="s">
        <v>206</v>
      </c>
      <c r="BE17" s="1"/>
    </row>
    <row r="18" spans="2:57" ht="18.600000000000001" hidden="1" thickBot="1">
      <c r="B18" s="207">
        <v>26</v>
      </c>
      <c r="C18" s="208">
        <v>42287</v>
      </c>
      <c r="D18" s="209" t="s">
        <v>4</v>
      </c>
      <c r="E18" s="210" t="s">
        <v>2</v>
      </c>
      <c r="F18" s="211" t="s">
        <v>1</v>
      </c>
      <c r="G18" s="209" t="s">
        <v>3</v>
      </c>
      <c r="H18" s="212" t="s">
        <v>0</v>
      </c>
      <c r="I18" s="213" t="s">
        <v>113</v>
      </c>
      <c r="J18" s="214"/>
      <c r="K18" s="215"/>
      <c r="L18" s="216"/>
      <c r="M18" s="214"/>
      <c r="N18" s="159"/>
      <c r="O18" s="362">
        <v>3</v>
      </c>
      <c r="P18" s="363" t="s">
        <v>114</v>
      </c>
      <c r="Q18" s="379">
        <f t="shared" ref="Q18" si="1">+R18+S18+T18</f>
        <v>20</v>
      </c>
      <c r="R18" s="365">
        <v>10</v>
      </c>
      <c r="S18" s="366">
        <v>10</v>
      </c>
      <c r="T18" s="364">
        <v>0</v>
      </c>
      <c r="U18" s="321">
        <f>(R18+(T18*0.5))/Q18</f>
        <v>0.5</v>
      </c>
      <c r="V18" s="383">
        <f>+(R18*3)+(T18*1)</f>
        <v>30</v>
      </c>
      <c r="W18" s="367">
        <f>((R16-R18)+(S18-S16))/2</f>
        <v>2.5</v>
      </c>
      <c r="X18" s="368" t="s">
        <v>404</v>
      </c>
      <c r="Y18" s="364" t="s">
        <v>263</v>
      </c>
      <c r="BE18" s="1"/>
    </row>
    <row r="19" spans="2:57" ht="18" hidden="1">
      <c r="B19" s="217"/>
      <c r="C19" s="218">
        <v>42294</v>
      </c>
      <c r="D19" s="487" t="s">
        <v>92</v>
      </c>
      <c r="E19" s="487"/>
      <c r="F19" s="487"/>
      <c r="G19" s="487"/>
      <c r="H19" s="219"/>
      <c r="O19" s="369">
        <v>4</v>
      </c>
      <c r="P19" s="370" t="s">
        <v>115</v>
      </c>
      <c r="Q19" s="378">
        <f>+R19+S19+T19</f>
        <v>20</v>
      </c>
      <c r="R19" s="371">
        <v>6</v>
      </c>
      <c r="S19" s="372">
        <v>13</v>
      </c>
      <c r="T19" s="373">
        <v>1</v>
      </c>
      <c r="U19" s="374">
        <f>(R19+(T19*0.5))/Q19</f>
        <v>0.32500000000000001</v>
      </c>
      <c r="V19" s="382">
        <f>+(R19*3)+(T19*1)</f>
        <v>19</v>
      </c>
      <c r="W19" s="375">
        <f>((R16-R19)+(S19-S16))/2</f>
        <v>6</v>
      </c>
      <c r="X19" s="376" t="s">
        <v>400</v>
      </c>
      <c r="Y19" s="373" t="s">
        <v>209</v>
      </c>
      <c r="BE19" s="1"/>
    </row>
    <row r="20" spans="2:57" ht="18.600000000000001" hidden="1" thickBot="1">
      <c r="B20" s="220"/>
      <c r="C20" s="221">
        <v>42301</v>
      </c>
      <c r="D20" s="488" t="s">
        <v>93</v>
      </c>
      <c r="E20" s="488"/>
      <c r="F20" s="488"/>
      <c r="G20" s="488"/>
      <c r="H20" s="222"/>
      <c r="O20" s="185">
        <v>4</v>
      </c>
      <c r="P20" s="186" t="s">
        <v>117</v>
      </c>
      <c r="Q20" s="380">
        <f t="shared" ref="Q20" si="2">+R20+S20+T20</f>
        <v>20</v>
      </c>
      <c r="R20" s="187">
        <v>6</v>
      </c>
      <c r="S20" s="188">
        <v>14</v>
      </c>
      <c r="T20" s="189">
        <v>0</v>
      </c>
      <c r="U20" s="388">
        <f>(R20+(T20*0.5))/Q20</f>
        <v>0.3</v>
      </c>
      <c r="V20" s="392">
        <f>+(R20*3)+(T20*1)</f>
        <v>18</v>
      </c>
      <c r="W20" s="389">
        <f>((R16-R20)+(S20-S16))/2</f>
        <v>6.5</v>
      </c>
      <c r="X20" s="390" t="s">
        <v>267</v>
      </c>
      <c r="Y20" s="391" t="s">
        <v>259</v>
      </c>
      <c r="BE20" s="1"/>
    </row>
  </sheetData>
  <mergeCells count="8">
    <mergeCell ref="O12:Y14"/>
    <mergeCell ref="D19:G19"/>
    <mergeCell ref="D20:G20"/>
    <mergeCell ref="B2:C3"/>
    <mergeCell ref="D2:E2"/>
    <mergeCell ref="F2:G2"/>
    <mergeCell ref="H2:H3"/>
    <mergeCell ref="O2:Y4"/>
  </mergeCells>
  <phoneticPr fontId="37" type="noConversion"/>
  <pageMargins left="0.7" right="0.7" top="0.75" bottom="0.75" header="0.51180555555555496" footer="0.51180555555555496"/>
  <pageSetup firstPageNumber="0" orientation="portrait" verticalDpi="0" r:id="rId1"/>
  <ignoredErrors>
    <ignoredError sqref="X19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3:AC73"/>
  <sheetViews>
    <sheetView topLeftCell="A31" zoomScale="80" zoomScaleNormal="80" workbookViewId="0">
      <selection activeCell="C34" sqref="C34:Y60"/>
    </sheetView>
    <sheetView topLeftCell="A23" zoomScale="80" zoomScaleNormal="80" workbookViewId="1">
      <selection activeCell="C33" sqref="C33:Y59"/>
    </sheetView>
  </sheetViews>
  <sheetFormatPr defaultColWidth="8.88671875" defaultRowHeight="18"/>
  <cols>
    <col min="1" max="1" width="2.33203125" style="223" customWidth="1"/>
    <col min="2" max="3" width="8.88671875" style="223"/>
    <col min="4" max="4" width="26.5546875" style="223" customWidth="1"/>
    <col min="5" max="14" width="9.109375" style="223"/>
    <col min="15" max="15" width="10.77734375" style="223" bestFit="1" customWidth="1"/>
    <col min="16" max="17" width="9.109375" style="223"/>
    <col min="18" max="18" width="14.109375" style="223" bestFit="1" customWidth="1"/>
    <col min="19" max="23" width="9.109375" style="223"/>
    <col min="24" max="24" width="13.44140625" style="223" bestFit="1" customWidth="1"/>
    <col min="25" max="25" width="14.109375" style="223" bestFit="1" customWidth="1"/>
    <col min="26" max="16384" width="8.88671875" style="223"/>
  </cols>
  <sheetData>
    <row r="3" spans="2:25" ht="25.8">
      <c r="B3" s="385"/>
      <c r="C3" s="493" t="s">
        <v>117</v>
      </c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</row>
    <row r="5" spans="2:25">
      <c r="C5" s="300" t="s">
        <v>6</v>
      </c>
      <c r="D5" s="301" t="s">
        <v>7</v>
      </c>
      <c r="E5" s="302" t="s">
        <v>104</v>
      </c>
      <c r="F5" s="302" t="s">
        <v>118</v>
      </c>
      <c r="G5" s="302" t="s">
        <v>119</v>
      </c>
      <c r="H5" s="302" t="s">
        <v>120</v>
      </c>
      <c r="I5" s="302" t="s">
        <v>121</v>
      </c>
      <c r="J5" s="302" t="s">
        <v>122</v>
      </c>
      <c r="K5" s="302" t="s">
        <v>123</v>
      </c>
      <c r="L5" s="302" t="s">
        <v>124</v>
      </c>
      <c r="M5" s="302" t="s">
        <v>125</v>
      </c>
      <c r="N5" s="302" t="s">
        <v>126</v>
      </c>
      <c r="O5" s="302" t="s">
        <v>127</v>
      </c>
      <c r="P5" s="302" t="s">
        <v>1</v>
      </c>
      <c r="Q5" s="302" t="s">
        <v>128</v>
      </c>
      <c r="R5" s="302" t="s">
        <v>129</v>
      </c>
      <c r="S5" s="302" t="s">
        <v>130</v>
      </c>
      <c r="T5" s="302" t="s">
        <v>131</v>
      </c>
      <c r="U5" s="302" t="s">
        <v>132</v>
      </c>
      <c r="V5" s="302" t="s">
        <v>133</v>
      </c>
      <c r="W5" s="302" t="s">
        <v>134</v>
      </c>
      <c r="X5" s="302" t="s">
        <v>135</v>
      </c>
      <c r="Y5" s="303" t="s">
        <v>136</v>
      </c>
    </row>
    <row r="6" spans="2:25" ht="21">
      <c r="C6" s="304" t="s">
        <v>6</v>
      </c>
      <c r="D6" s="305" t="s">
        <v>7</v>
      </c>
      <c r="E6" s="306" t="s">
        <v>137</v>
      </c>
      <c r="F6" s="307" t="s">
        <v>138</v>
      </c>
      <c r="G6" s="308" t="s">
        <v>139</v>
      </c>
      <c r="H6" s="306" t="s">
        <v>140</v>
      </c>
      <c r="I6" s="309" t="s">
        <v>141</v>
      </c>
      <c r="J6" s="306" t="s">
        <v>142</v>
      </c>
      <c r="K6" s="310" t="s">
        <v>143</v>
      </c>
      <c r="L6" s="306" t="s">
        <v>144</v>
      </c>
      <c r="M6" s="306" t="s">
        <v>145</v>
      </c>
      <c r="N6" s="306" t="s">
        <v>146</v>
      </c>
      <c r="O6" s="311" t="s">
        <v>147</v>
      </c>
      <c r="P6" s="306" t="s">
        <v>148</v>
      </c>
      <c r="Q6" s="306" t="s">
        <v>149</v>
      </c>
      <c r="R6" s="306" t="s">
        <v>150</v>
      </c>
      <c r="S6" s="306" t="s">
        <v>151</v>
      </c>
      <c r="T6" s="310" t="s">
        <v>152</v>
      </c>
      <c r="U6" s="309" t="s">
        <v>153</v>
      </c>
      <c r="V6" s="312" t="s">
        <v>154</v>
      </c>
      <c r="W6" s="312" t="s">
        <v>155</v>
      </c>
      <c r="X6" s="312" t="s">
        <v>156</v>
      </c>
      <c r="Y6" s="313" t="s">
        <v>157</v>
      </c>
    </row>
    <row r="7" spans="2:25">
      <c r="C7" s="423">
        <v>0</v>
      </c>
      <c r="D7" s="423" t="s">
        <v>441</v>
      </c>
      <c r="E7" s="423">
        <v>4</v>
      </c>
      <c r="F7" s="423">
        <v>14</v>
      </c>
      <c r="G7" s="423">
        <v>14</v>
      </c>
      <c r="H7" s="423">
        <v>4</v>
      </c>
      <c r="I7" s="423">
        <v>7</v>
      </c>
      <c r="J7" s="423">
        <v>6</v>
      </c>
      <c r="K7" s="423">
        <v>0</v>
      </c>
      <c r="L7" s="423">
        <v>1</v>
      </c>
      <c r="M7" s="423">
        <v>0</v>
      </c>
      <c r="N7" s="423">
        <v>1</v>
      </c>
      <c r="O7" s="426">
        <v>0.5</v>
      </c>
      <c r="P7" s="433">
        <v>0</v>
      </c>
      <c r="Q7" s="423">
        <v>2</v>
      </c>
      <c r="R7" s="423">
        <v>0</v>
      </c>
      <c r="S7" s="423">
        <v>2</v>
      </c>
      <c r="T7" s="423">
        <v>0</v>
      </c>
      <c r="U7" s="423">
        <v>0</v>
      </c>
      <c r="V7" s="423">
        <v>0.5</v>
      </c>
      <c r="W7" s="426">
        <v>0.64300000000000002</v>
      </c>
      <c r="X7" s="426">
        <v>1.143</v>
      </c>
      <c r="Y7" s="426">
        <v>0.42899999999999999</v>
      </c>
    </row>
    <row r="8" spans="2:25" s="434" customFormat="1">
      <c r="C8" s="423">
        <v>0</v>
      </c>
      <c r="D8" s="423" t="s">
        <v>426</v>
      </c>
      <c r="E8" s="423">
        <v>10</v>
      </c>
      <c r="F8" s="423">
        <v>41</v>
      </c>
      <c r="G8" s="423">
        <v>37</v>
      </c>
      <c r="H8" s="423">
        <v>8</v>
      </c>
      <c r="I8" s="423">
        <v>18</v>
      </c>
      <c r="J8" s="423">
        <v>15</v>
      </c>
      <c r="K8" s="423">
        <v>3</v>
      </c>
      <c r="L8" s="423">
        <v>0</v>
      </c>
      <c r="M8" s="423">
        <v>0</v>
      </c>
      <c r="N8" s="423">
        <v>13</v>
      </c>
      <c r="O8" s="426">
        <v>0.48599999999999999</v>
      </c>
      <c r="P8" s="433">
        <v>4</v>
      </c>
      <c r="Q8" s="423">
        <v>9</v>
      </c>
      <c r="R8" s="423">
        <v>0</v>
      </c>
      <c r="S8" s="423">
        <v>7</v>
      </c>
      <c r="T8" s="423">
        <v>1</v>
      </c>
      <c r="U8" s="423">
        <v>0</v>
      </c>
      <c r="V8" s="423">
        <v>0.53700000000000003</v>
      </c>
      <c r="W8" s="426">
        <v>0.56799999999999995</v>
      </c>
      <c r="X8" s="426">
        <v>1.1040000000000001</v>
      </c>
      <c r="Y8" s="426">
        <v>0.5</v>
      </c>
    </row>
    <row r="9" spans="2:25" s="434" customFormat="1">
      <c r="C9" s="423">
        <v>7</v>
      </c>
      <c r="D9" s="423" t="s">
        <v>268</v>
      </c>
      <c r="E9" s="423">
        <v>12</v>
      </c>
      <c r="F9" s="423">
        <v>53</v>
      </c>
      <c r="G9" s="423">
        <v>40</v>
      </c>
      <c r="H9" s="423">
        <v>13</v>
      </c>
      <c r="I9" s="423">
        <v>19</v>
      </c>
      <c r="J9" s="423">
        <v>18</v>
      </c>
      <c r="K9" s="423">
        <v>0</v>
      </c>
      <c r="L9" s="423">
        <v>1</v>
      </c>
      <c r="M9" s="423">
        <v>0</v>
      </c>
      <c r="N9" s="423">
        <v>9</v>
      </c>
      <c r="O9" s="426">
        <v>0.47499999999999998</v>
      </c>
      <c r="P9" s="433">
        <v>12</v>
      </c>
      <c r="Q9" s="423">
        <v>4</v>
      </c>
      <c r="R9" s="423">
        <v>1</v>
      </c>
      <c r="S9" s="423">
        <v>17</v>
      </c>
      <c r="T9" s="423">
        <v>0</v>
      </c>
      <c r="U9" s="423">
        <v>0</v>
      </c>
      <c r="V9" s="423">
        <v>0.60399999999999998</v>
      </c>
      <c r="W9" s="426">
        <v>0.52500000000000002</v>
      </c>
      <c r="X9" s="426">
        <v>1.129</v>
      </c>
      <c r="Y9" s="426">
        <v>0.44800000000000001</v>
      </c>
    </row>
    <row r="10" spans="2:25" s="434" customFormat="1" ht="17.399999999999999" customHeight="1">
      <c r="C10" s="423">
        <v>37</v>
      </c>
      <c r="D10" s="423" t="s">
        <v>430</v>
      </c>
      <c r="E10" s="423">
        <v>13</v>
      </c>
      <c r="F10" s="423">
        <v>56</v>
      </c>
      <c r="G10" s="423">
        <v>49</v>
      </c>
      <c r="H10" s="423">
        <v>20</v>
      </c>
      <c r="I10" s="423">
        <v>23</v>
      </c>
      <c r="J10" s="423">
        <v>17</v>
      </c>
      <c r="K10" s="423">
        <v>5</v>
      </c>
      <c r="L10" s="423">
        <v>1</v>
      </c>
      <c r="M10" s="423">
        <v>0</v>
      </c>
      <c r="N10" s="423">
        <v>19</v>
      </c>
      <c r="O10" s="426">
        <v>0.46899999999999997</v>
      </c>
      <c r="P10" s="433">
        <v>7</v>
      </c>
      <c r="Q10" s="423">
        <v>9</v>
      </c>
      <c r="R10" s="423">
        <v>0</v>
      </c>
      <c r="S10" s="423">
        <v>14</v>
      </c>
      <c r="T10" s="423">
        <v>0</v>
      </c>
      <c r="U10" s="423">
        <v>0</v>
      </c>
      <c r="V10" s="423">
        <v>0.53600000000000003</v>
      </c>
      <c r="W10" s="426">
        <v>0.61199999999999999</v>
      </c>
      <c r="X10" s="426">
        <v>1.1479999999999999</v>
      </c>
      <c r="Y10" s="426">
        <v>0.48399999999999999</v>
      </c>
    </row>
    <row r="11" spans="2:25" s="434" customFormat="1" ht="17.399999999999999" customHeight="1">
      <c r="C11" s="423">
        <v>40</v>
      </c>
      <c r="D11" s="423" t="s">
        <v>419</v>
      </c>
      <c r="E11" s="423">
        <v>3</v>
      </c>
      <c r="F11" s="423">
        <v>14</v>
      </c>
      <c r="G11" s="423">
        <v>11</v>
      </c>
      <c r="H11" s="423">
        <v>6</v>
      </c>
      <c r="I11" s="423">
        <v>5</v>
      </c>
      <c r="J11" s="423">
        <v>5</v>
      </c>
      <c r="K11" s="423">
        <v>0</v>
      </c>
      <c r="L11" s="423">
        <v>0</v>
      </c>
      <c r="M11" s="423">
        <v>0</v>
      </c>
      <c r="N11" s="423">
        <v>7</v>
      </c>
      <c r="O11" s="426">
        <v>0.45500000000000002</v>
      </c>
      <c r="P11" s="433">
        <v>3</v>
      </c>
      <c r="Q11" s="423">
        <v>4</v>
      </c>
      <c r="R11" s="423">
        <v>0</v>
      </c>
      <c r="S11" s="423">
        <v>5</v>
      </c>
      <c r="T11" s="423">
        <v>0</v>
      </c>
      <c r="U11" s="423">
        <v>0</v>
      </c>
      <c r="V11" s="423">
        <v>0.57099999999999995</v>
      </c>
      <c r="W11" s="426">
        <v>0.45500000000000002</v>
      </c>
      <c r="X11" s="426">
        <v>1.026</v>
      </c>
      <c r="Y11" s="426">
        <v>0.44400000000000001</v>
      </c>
    </row>
    <row r="12" spans="2:25" s="434" customFormat="1" ht="17.399999999999999" customHeight="1">
      <c r="C12" s="423">
        <v>9</v>
      </c>
      <c r="D12" s="423" t="s">
        <v>408</v>
      </c>
      <c r="E12" s="423">
        <v>9</v>
      </c>
      <c r="F12" s="423">
        <v>39</v>
      </c>
      <c r="G12" s="423">
        <v>32</v>
      </c>
      <c r="H12" s="423">
        <v>13</v>
      </c>
      <c r="I12" s="423">
        <v>13</v>
      </c>
      <c r="J12" s="423">
        <v>9</v>
      </c>
      <c r="K12" s="423">
        <v>3</v>
      </c>
      <c r="L12" s="423">
        <v>1</v>
      </c>
      <c r="M12" s="423">
        <v>0</v>
      </c>
      <c r="N12" s="423">
        <v>3</v>
      </c>
      <c r="O12" s="426">
        <v>0.40600000000000003</v>
      </c>
      <c r="P12" s="433">
        <v>5</v>
      </c>
      <c r="Q12" s="423">
        <v>6</v>
      </c>
      <c r="R12" s="423">
        <v>2</v>
      </c>
      <c r="S12" s="423">
        <v>13</v>
      </c>
      <c r="T12" s="423">
        <v>1</v>
      </c>
      <c r="U12" s="423">
        <v>0</v>
      </c>
      <c r="V12" s="423">
        <v>0.51300000000000001</v>
      </c>
      <c r="W12" s="426">
        <v>0.56299999999999994</v>
      </c>
      <c r="X12" s="426">
        <v>1.075</v>
      </c>
      <c r="Y12" s="426">
        <v>0.27800000000000002</v>
      </c>
    </row>
    <row r="13" spans="2:25" s="434" customFormat="1" ht="17.399999999999999" customHeight="1">
      <c r="C13" s="423">
        <v>24</v>
      </c>
      <c r="D13" s="423" t="s">
        <v>411</v>
      </c>
      <c r="E13" s="423">
        <v>11</v>
      </c>
      <c r="F13" s="423">
        <v>47</v>
      </c>
      <c r="G13" s="423">
        <v>41</v>
      </c>
      <c r="H13" s="423">
        <v>14</v>
      </c>
      <c r="I13" s="423">
        <v>14</v>
      </c>
      <c r="J13" s="423">
        <v>11</v>
      </c>
      <c r="K13" s="423">
        <v>2</v>
      </c>
      <c r="L13" s="423">
        <v>1</v>
      </c>
      <c r="M13" s="423">
        <v>0</v>
      </c>
      <c r="N13" s="423">
        <v>8</v>
      </c>
      <c r="O13" s="426">
        <v>0.34100000000000003</v>
      </c>
      <c r="P13" s="433">
        <v>5</v>
      </c>
      <c r="Q13" s="423">
        <v>9</v>
      </c>
      <c r="R13" s="423">
        <v>1</v>
      </c>
      <c r="S13" s="423">
        <v>10</v>
      </c>
      <c r="T13" s="423">
        <v>0</v>
      </c>
      <c r="U13" s="423">
        <v>0</v>
      </c>
      <c r="V13" s="423">
        <v>0.42599999999999999</v>
      </c>
      <c r="W13" s="426">
        <v>0.439</v>
      </c>
      <c r="X13" s="426">
        <v>0.86499999999999999</v>
      </c>
      <c r="Y13" s="426">
        <v>0.4</v>
      </c>
    </row>
    <row r="14" spans="2:25">
      <c r="C14" s="423">
        <v>47</v>
      </c>
      <c r="D14" s="423" t="s">
        <v>409</v>
      </c>
      <c r="E14" s="423">
        <v>9</v>
      </c>
      <c r="F14" s="423">
        <v>38</v>
      </c>
      <c r="G14" s="423">
        <v>29</v>
      </c>
      <c r="H14" s="423">
        <v>15</v>
      </c>
      <c r="I14" s="423">
        <v>9</v>
      </c>
      <c r="J14" s="423">
        <v>8</v>
      </c>
      <c r="K14" s="423">
        <v>1</v>
      </c>
      <c r="L14" s="423">
        <v>0</v>
      </c>
      <c r="M14" s="423">
        <v>0</v>
      </c>
      <c r="N14" s="423">
        <v>6</v>
      </c>
      <c r="O14" s="426">
        <v>0.31</v>
      </c>
      <c r="P14" s="433">
        <v>8</v>
      </c>
      <c r="Q14" s="423">
        <v>7</v>
      </c>
      <c r="R14" s="423">
        <v>1</v>
      </c>
      <c r="S14" s="423">
        <v>19</v>
      </c>
      <c r="T14" s="423">
        <v>1</v>
      </c>
      <c r="U14" s="423">
        <v>0</v>
      </c>
      <c r="V14" s="423">
        <v>0.47399999999999998</v>
      </c>
      <c r="W14" s="426">
        <v>0.34499999999999997</v>
      </c>
      <c r="X14" s="426">
        <v>0.81899999999999995</v>
      </c>
      <c r="Y14" s="426">
        <v>0.27300000000000002</v>
      </c>
    </row>
    <row r="15" spans="2:25" s="434" customFormat="1">
      <c r="C15" s="423">
        <v>23</v>
      </c>
      <c r="D15" s="423" t="s">
        <v>205</v>
      </c>
      <c r="E15" s="423">
        <v>10</v>
      </c>
      <c r="F15" s="423">
        <v>36</v>
      </c>
      <c r="G15" s="423">
        <v>27</v>
      </c>
      <c r="H15" s="423">
        <v>5</v>
      </c>
      <c r="I15" s="423">
        <v>8</v>
      </c>
      <c r="J15" s="423">
        <v>7</v>
      </c>
      <c r="K15" s="423">
        <v>1</v>
      </c>
      <c r="L15" s="423">
        <v>0</v>
      </c>
      <c r="M15" s="423">
        <v>0</v>
      </c>
      <c r="N15" s="423">
        <v>2</v>
      </c>
      <c r="O15" s="426">
        <v>0.29599999999999999</v>
      </c>
      <c r="P15" s="433">
        <v>6</v>
      </c>
      <c r="Q15" s="423">
        <v>7</v>
      </c>
      <c r="R15" s="423">
        <v>3</v>
      </c>
      <c r="S15" s="423">
        <v>5</v>
      </c>
      <c r="T15" s="423">
        <v>1</v>
      </c>
      <c r="U15" s="423">
        <v>0</v>
      </c>
      <c r="V15" s="423">
        <v>0.47199999999999998</v>
      </c>
      <c r="W15" s="426">
        <v>0.33300000000000002</v>
      </c>
      <c r="X15" s="426">
        <v>0.80600000000000005</v>
      </c>
      <c r="Y15" s="426">
        <v>0.36399999999999999</v>
      </c>
    </row>
    <row r="16" spans="2:25">
      <c r="C16" s="423">
        <v>42</v>
      </c>
      <c r="D16" s="423" t="s">
        <v>407</v>
      </c>
      <c r="E16" s="423">
        <v>10</v>
      </c>
      <c r="F16" s="423">
        <v>38</v>
      </c>
      <c r="G16" s="423">
        <v>32</v>
      </c>
      <c r="H16" s="423">
        <v>11</v>
      </c>
      <c r="I16" s="423">
        <v>8</v>
      </c>
      <c r="J16" s="423">
        <v>8</v>
      </c>
      <c r="K16" s="423">
        <v>0</v>
      </c>
      <c r="L16" s="423">
        <v>0</v>
      </c>
      <c r="M16" s="423">
        <v>0</v>
      </c>
      <c r="N16" s="423">
        <v>5</v>
      </c>
      <c r="O16" s="426">
        <v>0.25</v>
      </c>
      <c r="P16" s="433">
        <v>4</v>
      </c>
      <c r="Q16" s="423">
        <v>4</v>
      </c>
      <c r="R16" s="423">
        <v>2</v>
      </c>
      <c r="S16" s="423">
        <v>11</v>
      </c>
      <c r="T16" s="423">
        <v>1</v>
      </c>
      <c r="U16" s="423">
        <v>0</v>
      </c>
      <c r="V16" s="423">
        <v>0.36799999999999999</v>
      </c>
      <c r="W16" s="426">
        <v>0.25</v>
      </c>
      <c r="X16" s="426">
        <v>0.61799999999999999</v>
      </c>
      <c r="Y16" s="426">
        <v>0.21099999999999999</v>
      </c>
    </row>
    <row r="17" spans="3:29">
      <c r="C17" s="423">
        <v>61</v>
      </c>
      <c r="D17" s="423" t="s">
        <v>427</v>
      </c>
      <c r="E17" s="423">
        <v>4</v>
      </c>
      <c r="F17" s="423">
        <v>16</v>
      </c>
      <c r="G17" s="423">
        <v>12</v>
      </c>
      <c r="H17" s="423">
        <v>4</v>
      </c>
      <c r="I17" s="423">
        <v>3</v>
      </c>
      <c r="J17" s="423">
        <v>3</v>
      </c>
      <c r="K17" s="423">
        <v>0</v>
      </c>
      <c r="L17" s="423">
        <v>0</v>
      </c>
      <c r="M17" s="423">
        <v>0</v>
      </c>
      <c r="N17" s="423">
        <v>2</v>
      </c>
      <c r="O17" s="426">
        <v>0.25</v>
      </c>
      <c r="P17" s="433">
        <v>3</v>
      </c>
      <c r="Q17" s="423">
        <v>4</v>
      </c>
      <c r="R17" s="423">
        <v>1</v>
      </c>
      <c r="S17" s="423">
        <v>2</v>
      </c>
      <c r="T17" s="423">
        <v>0</v>
      </c>
      <c r="U17" s="423">
        <v>0</v>
      </c>
      <c r="V17" s="423">
        <v>0.438</v>
      </c>
      <c r="W17" s="426">
        <v>0.25</v>
      </c>
      <c r="X17" s="426">
        <v>0.68799999999999994</v>
      </c>
      <c r="Y17" s="426">
        <v>0.16700000000000001</v>
      </c>
    </row>
    <row r="18" spans="3:29">
      <c r="C18" s="423">
        <v>51</v>
      </c>
      <c r="D18" s="423" t="s">
        <v>418</v>
      </c>
      <c r="E18" s="423">
        <v>7</v>
      </c>
      <c r="F18" s="423">
        <v>31</v>
      </c>
      <c r="G18" s="423">
        <v>28</v>
      </c>
      <c r="H18" s="423">
        <v>5</v>
      </c>
      <c r="I18" s="423">
        <v>4</v>
      </c>
      <c r="J18" s="423">
        <v>4</v>
      </c>
      <c r="K18" s="423">
        <v>0</v>
      </c>
      <c r="L18" s="423">
        <v>0</v>
      </c>
      <c r="M18" s="423">
        <v>0</v>
      </c>
      <c r="N18" s="423">
        <v>0</v>
      </c>
      <c r="O18" s="426">
        <v>0.14299999999999999</v>
      </c>
      <c r="P18" s="433">
        <v>2</v>
      </c>
      <c r="Q18" s="423">
        <v>11</v>
      </c>
      <c r="R18" s="423">
        <v>1</v>
      </c>
      <c r="S18" s="423">
        <v>3</v>
      </c>
      <c r="T18" s="423">
        <v>0</v>
      </c>
      <c r="U18" s="423">
        <v>0</v>
      </c>
      <c r="V18" s="423">
        <v>0.22600000000000001</v>
      </c>
      <c r="W18" s="426">
        <v>0.14299999999999999</v>
      </c>
      <c r="X18" s="426">
        <v>0.36899999999999999</v>
      </c>
      <c r="Y18" s="426">
        <v>0.158</v>
      </c>
    </row>
    <row r="19" spans="3:29">
      <c r="C19" s="423">
        <v>12</v>
      </c>
      <c r="D19" s="423" t="s">
        <v>410</v>
      </c>
      <c r="E19" s="423">
        <v>2</v>
      </c>
      <c r="F19" s="423">
        <v>9</v>
      </c>
      <c r="G19" s="423">
        <v>9</v>
      </c>
      <c r="H19" s="423">
        <v>1</v>
      </c>
      <c r="I19" s="423">
        <v>1</v>
      </c>
      <c r="J19" s="423">
        <v>1</v>
      </c>
      <c r="K19" s="423">
        <v>0</v>
      </c>
      <c r="L19" s="423">
        <v>0</v>
      </c>
      <c r="M19" s="423">
        <v>0</v>
      </c>
      <c r="N19" s="423">
        <v>0</v>
      </c>
      <c r="O19" s="426">
        <v>0.111</v>
      </c>
      <c r="P19" s="433">
        <v>0</v>
      </c>
      <c r="Q19" s="423">
        <v>1</v>
      </c>
      <c r="R19" s="423">
        <v>0</v>
      </c>
      <c r="S19" s="423">
        <v>1</v>
      </c>
      <c r="T19" s="423">
        <v>0</v>
      </c>
      <c r="U19" s="423">
        <v>0</v>
      </c>
      <c r="V19" s="423">
        <v>0.111</v>
      </c>
      <c r="W19" s="426">
        <v>0.111</v>
      </c>
      <c r="X19" s="426">
        <v>0.222</v>
      </c>
      <c r="Y19" s="426">
        <v>0</v>
      </c>
    </row>
    <row r="20" spans="3:29">
      <c r="C20" s="423">
        <v>14</v>
      </c>
      <c r="D20" s="423" t="s">
        <v>412</v>
      </c>
      <c r="E20" s="423">
        <v>3</v>
      </c>
      <c r="F20" s="423">
        <v>11</v>
      </c>
      <c r="G20" s="423">
        <v>9</v>
      </c>
      <c r="H20" s="423">
        <v>0</v>
      </c>
      <c r="I20" s="423">
        <v>1</v>
      </c>
      <c r="J20" s="423">
        <v>1</v>
      </c>
      <c r="K20" s="423">
        <v>0</v>
      </c>
      <c r="L20" s="423">
        <v>0</v>
      </c>
      <c r="M20" s="423">
        <v>0</v>
      </c>
      <c r="N20" s="423">
        <v>0</v>
      </c>
      <c r="O20" s="426">
        <v>0.111</v>
      </c>
      <c r="P20" s="433">
        <v>2</v>
      </c>
      <c r="Q20" s="423">
        <v>2</v>
      </c>
      <c r="R20" s="423">
        <v>0</v>
      </c>
      <c r="S20" s="423">
        <v>0</v>
      </c>
      <c r="T20" s="423">
        <v>0</v>
      </c>
      <c r="U20" s="423">
        <v>0</v>
      </c>
      <c r="V20" s="423">
        <v>0.27300000000000002</v>
      </c>
      <c r="W20" s="426">
        <v>0.111</v>
      </c>
      <c r="X20" s="426">
        <v>0.38400000000000001</v>
      </c>
      <c r="Y20" s="426">
        <v>0</v>
      </c>
    </row>
    <row r="21" spans="3:29">
      <c r="C21" s="423">
        <v>0</v>
      </c>
      <c r="D21" s="423" t="s">
        <v>442</v>
      </c>
      <c r="E21" s="423">
        <v>5</v>
      </c>
      <c r="F21" s="423">
        <v>17</v>
      </c>
      <c r="G21" s="423">
        <v>8</v>
      </c>
      <c r="H21" s="423">
        <v>5</v>
      </c>
      <c r="I21" s="423">
        <v>0</v>
      </c>
      <c r="J21" s="423">
        <v>0</v>
      </c>
      <c r="K21" s="423">
        <v>0</v>
      </c>
      <c r="L21" s="423">
        <v>0</v>
      </c>
      <c r="M21" s="423">
        <v>0</v>
      </c>
      <c r="N21" s="423">
        <v>0</v>
      </c>
      <c r="O21" s="426">
        <v>0</v>
      </c>
      <c r="P21" s="433">
        <v>6</v>
      </c>
      <c r="Q21" s="423">
        <v>4</v>
      </c>
      <c r="R21" s="423">
        <v>3</v>
      </c>
      <c r="S21" s="423">
        <v>0</v>
      </c>
      <c r="T21" s="423">
        <v>0</v>
      </c>
      <c r="U21" s="423">
        <v>0</v>
      </c>
      <c r="V21" s="423">
        <v>0.52900000000000003</v>
      </c>
      <c r="W21" s="426">
        <v>0</v>
      </c>
      <c r="X21" s="426">
        <v>0.52900000000000003</v>
      </c>
      <c r="Y21" s="426">
        <v>0</v>
      </c>
      <c r="Z21" s="299"/>
      <c r="AC21" s="224"/>
    </row>
    <row r="22" spans="3:29" s="434" customFormat="1">
      <c r="C22" s="423">
        <v>88</v>
      </c>
      <c r="D22" s="423" t="s">
        <v>424</v>
      </c>
      <c r="E22" s="423">
        <v>1</v>
      </c>
      <c r="F22" s="423">
        <v>3</v>
      </c>
      <c r="G22" s="423">
        <v>2</v>
      </c>
      <c r="H22" s="423">
        <v>1</v>
      </c>
      <c r="I22" s="423">
        <v>0</v>
      </c>
      <c r="J22" s="423">
        <v>0</v>
      </c>
      <c r="K22" s="423">
        <v>0</v>
      </c>
      <c r="L22" s="423">
        <v>0</v>
      </c>
      <c r="M22" s="423">
        <v>0</v>
      </c>
      <c r="N22" s="423">
        <v>1</v>
      </c>
      <c r="O22" s="426">
        <v>0</v>
      </c>
      <c r="P22" s="433">
        <v>0</v>
      </c>
      <c r="Q22" s="423">
        <v>1</v>
      </c>
      <c r="R22" s="423">
        <v>1</v>
      </c>
      <c r="S22" s="423">
        <v>0</v>
      </c>
      <c r="T22" s="423">
        <v>0</v>
      </c>
      <c r="U22" s="423">
        <v>0</v>
      </c>
      <c r="V22" s="423">
        <v>0.33300000000000002</v>
      </c>
      <c r="W22" s="426">
        <v>0</v>
      </c>
      <c r="X22" s="426">
        <v>0.33300000000000002</v>
      </c>
      <c r="Y22" s="426">
        <v>0</v>
      </c>
      <c r="Z22" s="437"/>
      <c r="AC22" s="224"/>
    </row>
    <row r="23" spans="3:29" s="434" customFormat="1">
      <c r="C23" s="423">
        <v>0</v>
      </c>
      <c r="D23" s="423" t="s">
        <v>433</v>
      </c>
      <c r="E23" s="423">
        <v>1</v>
      </c>
      <c r="F23" s="423">
        <v>4</v>
      </c>
      <c r="G23" s="423">
        <v>3</v>
      </c>
      <c r="H23" s="423">
        <v>0</v>
      </c>
      <c r="I23" s="423">
        <v>0</v>
      </c>
      <c r="J23" s="423">
        <v>0</v>
      </c>
      <c r="K23" s="423">
        <v>0</v>
      </c>
      <c r="L23" s="423">
        <v>0</v>
      </c>
      <c r="M23" s="423">
        <v>0</v>
      </c>
      <c r="N23" s="423">
        <v>0</v>
      </c>
      <c r="O23" s="426">
        <v>0</v>
      </c>
      <c r="P23" s="433">
        <v>0</v>
      </c>
      <c r="Q23" s="423">
        <v>3</v>
      </c>
      <c r="R23" s="423">
        <v>1</v>
      </c>
      <c r="S23" s="423">
        <v>0</v>
      </c>
      <c r="T23" s="423">
        <v>0</v>
      </c>
      <c r="U23" s="423">
        <v>0</v>
      </c>
      <c r="V23" s="423">
        <v>0.25</v>
      </c>
      <c r="W23" s="426">
        <v>0</v>
      </c>
      <c r="X23" s="426">
        <v>0.25</v>
      </c>
      <c r="Y23" s="426">
        <v>0</v>
      </c>
      <c r="Z23" s="437"/>
      <c r="AC23" s="224"/>
    </row>
    <row r="24" spans="3:29" ht="18.600000000000001" thickBot="1"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6"/>
      <c r="P24" s="433"/>
      <c r="Q24" s="423"/>
      <c r="R24" s="423"/>
      <c r="S24" s="423"/>
      <c r="T24" s="423"/>
      <c r="U24" s="423"/>
      <c r="V24" s="423"/>
      <c r="W24" s="426"/>
      <c r="X24" s="426"/>
      <c r="Y24" s="426"/>
      <c r="Z24" s="299"/>
      <c r="AC24" s="224"/>
    </row>
    <row r="25" spans="3:29" ht="18.600000000000001" thickTop="1">
      <c r="C25" s="440"/>
      <c r="D25" s="440" t="s">
        <v>428</v>
      </c>
      <c r="E25" s="440">
        <f>MAX(E7:E24)</f>
        <v>13</v>
      </c>
      <c r="F25" s="440">
        <f>SUM(F7:F24)</f>
        <v>467</v>
      </c>
      <c r="G25" s="440">
        <f>SUM(G7:G24)</f>
        <v>383</v>
      </c>
      <c r="H25" s="440">
        <f>SUM(H7:H24)</f>
        <v>125</v>
      </c>
      <c r="I25" s="440">
        <f>SUM(I7:I24)</f>
        <v>133</v>
      </c>
      <c r="J25" s="440">
        <f>SUM(J7:J24)</f>
        <v>113</v>
      </c>
      <c r="K25" s="440">
        <f>SUM(K7:K24)</f>
        <v>15</v>
      </c>
      <c r="L25" s="440">
        <f>SUM(L7:L24)</f>
        <v>5</v>
      </c>
      <c r="M25" s="440">
        <f>SUM(M7:M24)</f>
        <v>0</v>
      </c>
      <c r="N25" s="440">
        <f>SUM(N7:N24)</f>
        <v>76</v>
      </c>
      <c r="O25" s="412">
        <f>AVERAGE(O7:O24)</f>
        <v>0.27076470588235285</v>
      </c>
      <c r="P25" s="440">
        <f>SUM(P7:P24)</f>
        <v>67</v>
      </c>
      <c r="Q25" s="440">
        <f>SUM(Q7:Q24)</f>
        <v>87</v>
      </c>
      <c r="R25" s="440">
        <f>SUM(R7:R24)</f>
        <v>17</v>
      </c>
      <c r="S25" s="440">
        <f>SUM(S7:S24)</f>
        <v>109</v>
      </c>
      <c r="T25" s="440">
        <f>SUM(T7:T24)</f>
        <v>5</v>
      </c>
      <c r="U25" s="440">
        <f>SUM(U7:U24)</f>
        <v>0</v>
      </c>
      <c r="V25" s="412">
        <f>AVERAGE(V7:V24)</f>
        <v>0.4212352941176471</v>
      </c>
      <c r="W25" s="412">
        <f>AVERAGE(W7:W24)</f>
        <v>0.31458823529411761</v>
      </c>
      <c r="X25" s="412">
        <f>AVERAGE(X7:X24)</f>
        <v>0.7357647058823531</v>
      </c>
      <c r="Y25" s="412">
        <f>AVERAGE(Y7:Y24)</f>
        <v>0.24447058823529411</v>
      </c>
      <c r="Z25" s="299"/>
      <c r="AC25" s="224"/>
    </row>
    <row r="26" spans="3:29" s="344" customFormat="1">
      <c r="C26" s="345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7"/>
      <c r="P26" s="346"/>
      <c r="Q26" s="346"/>
      <c r="R26" s="346"/>
      <c r="S26" s="346"/>
      <c r="T26" s="346"/>
      <c r="U26" s="346"/>
      <c r="V26" s="347"/>
      <c r="W26" s="347"/>
      <c r="X26" s="347"/>
      <c r="Y26" s="347"/>
      <c r="Z26" s="343"/>
      <c r="AC26" s="348"/>
    </row>
    <row r="27" spans="3:29">
      <c r="C27" s="423"/>
      <c r="D27" s="423"/>
      <c r="E27" s="423"/>
      <c r="F27" s="423"/>
      <c r="G27" s="423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3"/>
    </row>
    <row r="28" spans="3:29">
      <c r="C28" s="423"/>
      <c r="D28" s="423"/>
      <c r="E28" s="423"/>
      <c r="F28" s="423"/>
      <c r="G28" s="423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3"/>
    </row>
    <row r="29" spans="3:29" ht="25.8">
      <c r="C29" s="493" t="s">
        <v>406</v>
      </c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3"/>
      <c r="Q29" s="493"/>
      <c r="R29" s="493"/>
      <c r="S29" s="493"/>
      <c r="T29" s="493"/>
      <c r="U29" s="493"/>
      <c r="V29" s="493"/>
      <c r="W29" s="493"/>
      <c r="X29" s="493"/>
      <c r="Y29" s="493"/>
    </row>
    <row r="30" spans="3:29">
      <c r="C30" s="224"/>
      <c r="D30" s="314"/>
      <c r="E30" s="31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</row>
    <row r="31" spans="3:29">
      <c r="C31" s="263" t="s">
        <v>6</v>
      </c>
      <c r="D31" s="263" t="s">
        <v>7</v>
      </c>
      <c r="E31" s="264" t="s">
        <v>104</v>
      </c>
      <c r="F31" s="264" t="s">
        <v>118</v>
      </c>
      <c r="G31" s="264" t="s">
        <v>119</v>
      </c>
      <c r="H31" s="264" t="s">
        <v>120</v>
      </c>
      <c r="I31" s="264" t="s">
        <v>121</v>
      </c>
      <c r="J31" s="264" t="s">
        <v>122</v>
      </c>
      <c r="K31" s="264" t="s">
        <v>123</v>
      </c>
      <c r="L31" s="264" t="s">
        <v>124</v>
      </c>
      <c r="M31" s="264" t="s">
        <v>125</v>
      </c>
      <c r="N31" s="264" t="s">
        <v>126</v>
      </c>
      <c r="O31" s="264" t="s">
        <v>127</v>
      </c>
      <c r="P31" s="264" t="s">
        <v>1</v>
      </c>
      <c r="Q31" s="264" t="s">
        <v>128</v>
      </c>
      <c r="R31" s="264" t="s">
        <v>129</v>
      </c>
      <c r="S31" s="264" t="s">
        <v>130</v>
      </c>
      <c r="T31" s="264" t="s">
        <v>131</v>
      </c>
      <c r="U31" s="264" t="s">
        <v>132</v>
      </c>
      <c r="V31" s="264" t="s">
        <v>133</v>
      </c>
      <c r="W31" s="264" t="s">
        <v>134</v>
      </c>
      <c r="X31" s="264" t="s">
        <v>135</v>
      </c>
      <c r="Y31" s="264" t="s">
        <v>136</v>
      </c>
    </row>
    <row r="32" spans="3:29" ht="21">
      <c r="C32" s="263" t="s">
        <v>6</v>
      </c>
      <c r="D32" s="263" t="s">
        <v>7</v>
      </c>
      <c r="E32" s="306" t="s">
        <v>137</v>
      </c>
      <c r="F32" s="307" t="s">
        <v>138</v>
      </c>
      <c r="G32" s="308" t="s">
        <v>139</v>
      </c>
      <c r="H32" s="306" t="s">
        <v>140</v>
      </c>
      <c r="I32" s="309" t="s">
        <v>141</v>
      </c>
      <c r="J32" s="306" t="s">
        <v>142</v>
      </c>
      <c r="K32" s="310" t="s">
        <v>143</v>
      </c>
      <c r="L32" s="306" t="s">
        <v>144</v>
      </c>
      <c r="M32" s="306" t="s">
        <v>145</v>
      </c>
      <c r="N32" s="306" t="s">
        <v>146</v>
      </c>
      <c r="O32" s="311" t="s">
        <v>147</v>
      </c>
      <c r="P32" s="306" t="s">
        <v>148</v>
      </c>
      <c r="Q32" s="306" t="s">
        <v>149</v>
      </c>
      <c r="R32" s="306" t="s">
        <v>150</v>
      </c>
      <c r="S32" s="306" t="s">
        <v>151</v>
      </c>
      <c r="T32" s="310" t="s">
        <v>152</v>
      </c>
      <c r="U32" s="309" t="s">
        <v>153</v>
      </c>
      <c r="V32" s="312" t="s">
        <v>154</v>
      </c>
      <c r="W32" s="312" t="s">
        <v>155</v>
      </c>
      <c r="X32" s="312" t="s">
        <v>156</v>
      </c>
      <c r="Y32" s="315" t="s">
        <v>157</v>
      </c>
    </row>
    <row r="33" spans="3:29">
      <c r="C33" s="423">
        <v>0</v>
      </c>
      <c r="D33" s="423" t="s">
        <v>439</v>
      </c>
      <c r="E33" s="423">
        <v>1</v>
      </c>
      <c r="F33" s="423">
        <v>4</v>
      </c>
      <c r="G33" s="423">
        <v>2</v>
      </c>
      <c r="H33" s="423">
        <v>1</v>
      </c>
      <c r="I33" s="423">
        <v>2</v>
      </c>
      <c r="J33" s="423">
        <v>2</v>
      </c>
      <c r="K33" s="423">
        <v>0</v>
      </c>
      <c r="L33" s="423">
        <v>0</v>
      </c>
      <c r="M33" s="423">
        <v>0</v>
      </c>
      <c r="N33" s="423">
        <v>1</v>
      </c>
      <c r="O33" s="426">
        <v>1</v>
      </c>
      <c r="P33" s="433">
        <v>2</v>
      </c>
      <c r="Q33" s="423">
        <v>0</v>
      </c>
      <c r="R33" s="423">
        <v>0</v>
      </c>
      <c r="S33" s="423">
        <v>4</v>
      </c>
      <c r="T33" s="423">
        <v>0</v>
      </c>
      <c r="U33" s="423">
        <v>0</v>
      </c>
      <c r="V33" s="423">
        <v>1</v>
      </c>
      <c r="W33" s="426">
        <v>1</v>
      </c>
      <c r="X33" s="426">
        <v>2</v>
      </c>
      <c r="Y33" s="426">
        <v>1</v>
      </c>
      <c r="Z33" s="299"/>
      <c r="AC33" s="316"/>
    </row>
    <row r="34" spans="3:29">
      <c r="C34" s="423">
        <v>7</v>
      </c>
      <c r="D34" s="423" t="s">
        <v>266</v>
      </c>
      <c r="E34" s="423">
        <v>12</v>
      </c>
      <c r="F34" s="423">
        <v>55</v>
      </c>
      <c r="G34" s="423">
        <v>41</v>
      </c>
      <c r="H34" s="423">
        <v>34</v>
      </c>
      <c r="I34" s="423">
        <v>24</v>
      </c>
      <c r="J34" s="423">
        <v>23</v>
      </c>
      <c r="K34" s="423">
        <v>1</v>
      </c>
      <c r="L34" s="423">
        <v>0</v>
      </c>
      <c r="M34" s="423">
        <v>0</v>
      </c>
      <c r="N34" s="423">
        <v>7</v>
      </c>
      <c r="O34" s="426">
        <v>0.58499999999999996</v>
      </c>
      <c r="P34" s="433">
        <v>12</v>
      </c>
      <c r="Q34" s="423">
        <v>0</v>
      </c>
      <c r="R34" s="423">
        <v>2</v>
      </c>
      <c r="S34" s="423">
        <v>41</v>
      </c>
      <c r="T34" s="423">
        <v>0</v>
      </c>
      <c r="U34" s="423">
        <v>0</v>
      </c>
      <c r="V34" s="423">
        <v>0.69099999999999995</v>
      </c>
      <c r="W34" s="426">
        <v>0.61</v>
      </c>
      <c r="X34" s="426">
        <v>1.3009999999999999</v>
      </c>
      <c r="Y34" s="426">
        <v>0.54500000000000004</v>
      </c>
      <c r="Z34" s="299"/>
      <c r="AC34" s="316"/>
    </row>
    <row r="35" spans="3:29">
      <c r="C35" s="423">
        <v>9</v>
      </c>
      <c r="D35" s="423" t="s">
        <v>413</v>
      </c>
      <c r="E35" s="423">
        <v>12</v>
      </c>
      <c r="F35" s="423">
        <v>52</v>
      </c>
      <c r="G35" s="423">
        <v>43</v>
      </c>
      <c r="H35" s="423">
        <v>25</v>
      </c>
      <c r="I35" s="423">
        <v>24</v>
      </c>
      <c r="J35" s="423">
        <v>18</v>
      </c>
      <c r="K35" s="423">
        <v>5</v>
      </c>
      <c r="L35" s="423">
        <v>1</v>
      </c>
      <c r="M35" s="423">
        <v>0</v>
      </c>
      <c r="N35" s="423">
        <v>14</v>
      </c>
      <c r="O35" s="426">
        <v>0.55800000000000005</v>
      </c>
      <c r="P35" s="433">
        <v>7</v>
      </c>
      <c r="Q35" s="423">
        <v>6</v>
      </c>
      <c r="R35" s="423">
        <v>2</v>
      </c>
      <c r="S35" s="423">
        <v>17</v>
      </c>
      <c r="T35" s="423">
        <v>0</v>
      </c>
      <c r="U35" s="423">
        <v>0</v>
      </c>
      <c r="V35" s="423">
        <v>0.63500000000000001</v>
      </c>
      <c r="W35" s="426">
        <v>0.72099999999999997</v>
      </c>
      <c r="X35" s="426">
        <v>1.3560000000000001</v>
      </c>
      <c r="Y35" s="426">
        <v>0.63600000000000001</v>
      </c>
      <c r="Z35" s="299"/>
      <c r="AC35" s="316"/>
    </row>
    <row r="36" spans="3:29" s="434" customFormat="1">
      <c r="C36" s="423">
        <v>7</v>
      </c>
      <c r="D36" s="423" t="s">
        <v>389</v>
      </c>
      <c r="E36" s="423">
        <v>14</v>
      </c>
      <c r="F36" s="423">
        <v>57</v>
      </c>
      <c r="G36" s="423">
        <v>49</v>
      </c>
      <c r="H36" s="423">
        <v>13</v>
      </c>
      <c r="I36" s="423">
        <v>27</v>
      </c>
      <c r="J36" s="423">
        <v>22</v>
      </c>
      <c r="K36" s="423">
        <v>5</v>
      </c>
      <c r="L36" s="423">
        <v>0</v>
      </c>
      <c r="M36" s="423">
        <v>0</v>
      </c>
      <c r="N36" s="423">
        <v>15</v>
      </c>
      <c r="O36" s="426">
        <v>0.55100000000000005</v>
      </c>
      <c r="P36" s="433">
        <v>8</v>
      </c>
      <c r="Q36" s="423">
        <v>4</v>
      </c>
      <c r="R36" s="423">
        <v>0</v>
      </c>
      <c r="S36" s="423">
        <v>7</v>
      </c>
      <c r="T36" s="423">
        <v>2</v>
      </c>
      <c r="U36" s="423">
        <v>0</v>
      </c>
      <c r="V36" s="423">
        <v>0.61399999999999999</v>
      </c>
      <c r="W36" s="426">
        <v>0.65300000000000002</v>
      </c>
      <c r="X36" s="426">
        <v>1.2669999999999999</v>
      </c>
      <c r="Y36" s="426">
        <v>0.5</v>
      </c>
      <c r="Z36" s="437"/>
      <c r="AC36" s="316"/>
    </row>
    <row r="37" spans="3:29">
      <c r="C37" s="423">
        <v>30</v>
      </c>
      <c r="D37" s="423" t="s">
        <v>422</v>
      </c>
      <c r="E37" s="423">
        <v>8</v>
      </c>
      <c r="F37" s="423">
        <v>33</v>
      </c>
      <c r="G37" s="423">
        <v>28</v>
      </c>
      <c r="H37" s="423">
        <v>11</v>
      </c>
      <c r="I37" s="423">
        <v>15</v>
      </c>
      <c r="J37" s="423">
        <v>9</v>
      </c>
      <c r="K37" s="423">
        <v>4</v>
      </c>
      <c r="L37" s="423">
        <v>1</v>
      </c>
      <c r="M37" s="423">
        <v>1</v>
      </c>
      <c r="N37" s="423">
        <v>15</v>
      </c>
      <c r="O37" s="426">
        <v>0.53600000000000003</v>
      </c>
      <c r="P37" s="433">
        <v>3</v>
      </c>
      <c r="Q37" s="423">
        <v>2</v>
      </c>
      <c r="R37" s="423">
        <v>2</v>
      </c>
      <c r="S37" s="423">
        <v>2</v>
      </c>
      <c r="T37" s="423">
        <v>1</v>
      </c>
      <c r="U37" s="423">
        <v>0</v>
      </c>
      <c r="V37" s="423">
        <v>0.60599999999999998</v>
      </c>
      <c r="W37" s="426">
        <v>0.85699999999999998</v>
      </c>
      <c r="X37" s="426">
        <v>1.4630000000000001</v>
      </c>
      <c r="Y37" s="426">
        <v>0.44400000000000001</v>
      </c>
      <c r="Z37" s="299"/>
      <c r="AC37" s="316"/>
    </row>
    <row r="38" spans="3:29">
      <c r="C38" s="423">
        <v>42</v>
      </c>
      <c r="D38" s="423" t="s">
        <v>436</v>
      </c>
      <c r="E38" s="423">
        <v>7</v>
      </c>
      <c r="F38" s="423">
        <v>30</v>
      </c>
      <c r="G38" s="423">
        <v>22</v>
      </c>
      <c r="H38" s="423">
        <v>13</v>
      </c>
      <c r="I38" s="423">
        <v>11</v>
      </c>
      <c r="J38" s="423">
        <v>10</v>
      </c>
      <c r="K38" s="423">
        <v>1</v>
      </c>
      <c r="L38" s="423">
        <v>0</v>
      </c>
      <c r="M38" s="423">
        <v>0</v>
      </c>
      <c r="N38" s="423">
        <v>6</v>
      </c>
      <c r="O38" s="426">
        <v>0.5</v>
      </c>
      <c r="P38" s="433">
        <v>7</v>
      </c>
      <c r="Q38" s="423">
        <v>1</v>
      </c>
      <c r="R38" s="423">
        <v>1</v>
      </c>
      <c r="S38" s="423">
        <v>2</v>
      </c>
      <c r="T38" s="423">
        <v>0</v>
      </c>
      <c r="U38" s="423">
        <v>0</v>
      </c>
      <c r="V38" s="423">
        <v>0.63300000000000001</v>
      </c>
      <c r="W38" s="426">
        <v>0.54500000000000004</v>
      </c>
      <c r="X38" s="426">
        <v>1.179</v>
      </c>
      <c r="Y38" s="426">
        <v>0.5</v>
      </c>
      <c r="Z38" s="299"/>
      <c r="AC38" s="316"/>
    </row>
    <row r="39" spans="3:29" s="434" customFormat="1">
      <c r="C39" s="423">
        <v>29</v>
      </c>
      <c r="D39" s="423" t="s">
        <v>431</v>
      </c>
      <c r="E39" s="423">
        <v>1</v>
      </c>
      <c r="F39" s="423">
        <v>4</v>
      </c>
      <c r="G39" s="423">
        <v>2</v>
      </c>
      <c r="H39" s="423">
        <v>0</v>
      </c>
      <c r="I39" s="423">
        <v>1</v>
      </c>
      <c r="J39" s="423">
        <v>1</v>
      </c>
      <c r="K39" s="423">
        <v>0</v>
      </c>
      <c r="L39" s="423">
        <v>0</v>
      </c>
      <c r="M39" s="423">
        <v>0</v>
      </c>
      <c r="N39" s="423">
        <v>1</v>
      </c>
      <c r="O39" s="426">
        <v>0.5</v>
      </c>
      <c r="P39" s="433">
        <v>2</v>
      </c>
      <c r="Q39" s="423">
        <v>1</v>
      </c>
      <c r="R39" s="423">
        <v>0</v>
      </c>
      <c r="S39" s="423">
        <v>0</v>
      </c>
      <c r="T39" s="423">
        <v>0</v>
      </c>
      <c r="U39" s="423">
        <v>0</v>
      </c>
      <c r="V39" s="423">
        <v>0.75</v>
      </c>
      <c r="W39" s="426">
        <v>0.5</v>
      </c>
      <c r="X39" s="426">
        <v>1.25</v>
      </c>
      <c r="Y39" s="426">
        <v>0.5</v>
      </c>
      <c r="Z39" s="437"/>
      <c r="AC39" s="316"/>
    </row>
    <row r="40" spans="3:29" s="434" customFormat="1">
      <c r="C40" s="423">
        <v>26</v>
      </c>
      <c r="D40" s="423" t="s">
        <v>415</v>
      </c>
      <c r="E40" s="423">
        <v>7</v>
      </c>
      <c r="F40" s="423">
        <v>31</v>
      </c>
      <c r="G40" s="423">
        <v>18</v>
      </c>
      <c r="H40" s="423">
        <v>12</v>
      </c>
      <c r="I40" s="423">
        <v>7</v>
      </c>
      <c r="J40" s="423">
        <v>5</v>
      </c>
      <c r="K40" s="423">
        <v>2</v>
      </c>
      <c r="L40" s="423">
        <v>0</v>
      </c>
      <c r="M40" s="423">
        <v>0</v>
      </c>
      <c r="N40" s="423">
        <v>8</v>
      </c>
      <c r="O40" s="426">
        <v>0.38900000000000001</v>
      </c>
      <c r="P40" s="433">
        <v>11</v>
      </c>
      <c r="Q40" s="423">
        <v>4</v>
      </c>
      <c r="R40" s="423">
        <v>2</v>
      </c>
      <c r="S40" s="423">
        <v>4</v>
      </c>
      <c r="T40" s="423">
        <v>1</v>
      </c>
      <c r="U40" s="423">
        <v>0</v>
      </c>
      <c r="V40" s="423">
        <v>0.64500000000000002</v>
      </c>
      <c r="W40" s="426">
        <v>0.5</v>
      </c>
      <c r="X40" s="426">
        <v>1.145</v>
      </c>
      <c r="Y40" s="426">
        <v>0.36399999999999999</v>
      </c>
      <c r="Z40" s="437"/>
      <c r="AC40" s="316"/>
    </row>
    <row r="41" spans="3:29" s="434" customFormat="1">
      <c r="C41" s="423">
        <v>0</v>
      </c>
      <c r="D41" s="423" t="s">
        <v>434</v>
      </c>
      <c r="E41" s="423">
        <v>6</v>
      </c>
      <c r="F41" s="423">
        <v>21</v>
      </c>
      <c r="G41" s="423">
        <v>16</v>
      </c>
      <c r="H41" s="423">
        <v>8</v>
      </c>
      <c r="I41" s="423">
        <v>6</v>
      </c>
      <c r="J41" s="423">
        <v>4</v>
      </c>
      <c r="K41" s="423">
        <v>2</v>
      </c>
      <c r="L41" s="423">
        <v>0</v>
      </c>
      <c r="M41" s="423">
        <v>0</v>
      </c>
      <c r="N41" s="423">
        <v>6</v>
      </c>
      <c r="O41" s="426">
        <v>0.375</v>
      </c>
      <c r="P41" s="433">
        <v>4</v>
      </c>
      <c r="Q41" s="423">
        <v>4</v>
      </c>
      <c r="R41" s="423">
        <v>1</v>
      </c>
      <c r="S41" s="423">
        <v>2</v>
      </c>
      <c r="T41" s="423">
        <v>0</v>
      </c>
      <c r="U41" s="423">
        <v>0</v>
      </c>
      <c r="V41" s="423">
        <v>0.52400000000000002</v>
      </c>
      <c r="W41" s="426">
        <v>0.5</v>
      </c>
      <c r="X41" s="426">
        <v>1.024</v>
      </c>
      <c r="Y41" s="426">
        <v>0.28599999999999998</v>
      </c>
      <c r="Z41" s="437"/>
      <c r="AC41" s="316"/>
    </row>
    <row r="42" spans="3:29" s="434" customFormat="1">
      <c r="C42" s="423">
        <v>21</v>
      </c>
      <c r="D42" s="423" t="s">
        <v>392</v>
      </c>
      <c r="E42" s="423">
        <v>12</v>
      </c>
      <c r="F42" s="423">
        <v>57</v>
      </c>
      <c r="G42" s="423">
        <v>44</v>
      </c>
      <c r="H42" s="423">
        <v>27</v>
      </c>
      <c r="I42" s="423">
        <v>15</v>
      </c>
      <c r="J42" s="423">
        <v>12</v>
      </c>
      <c r="K42" s="423">
        <v>3</v>
      </c>
      <c r="L42" s="423">
        <v>0</v>
      </c>
      <c r="M42" s="423">
        <v>0</v>
      </c>
      <c r="N42" s="423">
        <v>12</v>
      </c>
      <c r="O42" s="426">
        <v>0.34100000000000003</v>
      </c>
      <c r="P42" s="433">
        <v>13</v>
      </c>
      <c r="Q42" s="423">
        <v>6</v>
      </c>
      <c r="R42" s="423">
        <v>0</v>
      </c>
      <c r="S42" s="423">
        <v>19</v>
      </c>
      <c r="T42" s="423">
        <v>0</v>
      </c>
      <c r="U42" s="423">
        <v>0</v>
      </c>
      <c r="V42" s="423">
        <v>0.49099999999999999</v>
      </c>
      <c r="W42" s="426">
        <v>0.40899999999999997</v>
      </c>
      <c r="X42" s="426">
        <v>0.9</v>
      </c>
      <c r="Y42" s="426">
        <v>0.4</v>
      </c>
      <c r="Z42" s="437"/>
      <c r="AC42" s="316"/>
    </row>
    <row r="43" spans="3:29" s="434" customFormat="1">
      <c r="C43" s="423">
        <v>0</v>
      </c>
      <c r="D43" s="423" t="s">
        <v>432</v>
      </c>
      <c r="E43" s="423">
        <v>10</v>
      </c>
      <c r="F43" s="423">
        <v>40</v>
      </c>
      <c r="G43" s="423">
        <v>33</v>
      </c>
      <c r="H43" s="423">
        <v>7</v>
      </c>
      <c r="I43" s="423">
        <v>11</v>
      </c>
      <c r="J43" s="423">
        <v>5</v>
      </c>
      <c r="K43" s="423">
        <v>6</v>
      </c>
      <c r="L43" s="423">
        <v>0</v>
      </c>
      <c r="M43" s="423">
        <v>0</v>
      </c>
      <c r="N43" s="423">
        <v>19</v>
      </c>
      <c r="O43" s="426">
        <v>0.33300000000000002</v>
      </c>
      <c r="P43" s="433">
        <v>7</v>
      </c>
      <c r="Q43" s="423">
        <v>7</v>
      </c>
      <c r="R43" s="423">
        <v>0</v>
      </c>
      <c r="S43" s="423">
        <v>7</v>
      </c>
      <c r="T43" s="423">
        <v>2</v>
      </c>
      <c r="U43" s="423">
        <v>0</v>
      </c>
      <c r="V43" s="423">
        <v>0.45</v>
      </c>
      <c r="W43" s="426">
        <v>0.51500000000000001</v>
      </c>
      <c r="X43" s="426">
        <v>0.96499999999999997</v>
      </c>
      <c r="Y43" s="426">
        <v>0.44400000000000001</v>
      </c>
      <c r="Z43" s="437"/>
      <c r="AC43" s="316"/>
    </row>
    <row r="44" spans="3:29" s="434" customFormat="1">
      <c r="C44" s="423">
        <v>8</v>
      </c>
      <c r="D44" s="423" t="s">
        <v>391</v>
      </c>
      <c r="E44" s="423">
        <v>4</v>
      </c>
      <c r="F44" s="423">
        <v>16</v>
      </c>
      <c r="G44" s="423">
        <v>15</v>
      </c>
      <c r="H44" s="423">
        <v>3</v>
      </c>
      <c r="I44" s="423">
        <v>5</v>
      </c>
      <c r="J44" s="423">
        <v>4</v>
      </c>
      <c r="K44" s="423">
        <v>0</v>
      </c>
      <c r="L44" s="423">
        <v>0</v>
      </c>
      <c r="M44" s="423">
        <v>0</v>
      </c>
      <c r="N44" s="423">
        <v>7</v>
      </c>
      <c r="O44" s="426">
        <v>0.33300000000000002</v>
      </c>
      <c r="P44" s="433">
        <v>1</v>
      </c>
      <c r="Q44" s="423">
        <v>2</v>
      </c>
      <c r="R44" s="423">
        <v>0</v>
      </c>
      <c r="S44" s="423">
        <v>6</v>
      </c>
      <c r="T44" s="423">
        <v>0</v>
      </c>
      <c r="U44" s="423">
        <v>0</v>
      </c>
      <c r="V44" s="423">
        <v>0.375</v>
      </c>
      <c r="W44" s="426">
        <v>0.33300000000000002</v>
      </c>
      <c r="X44" s="426">
        <v>0.70799999999999996</v>
      </c>
      <c r="Y44" s="426">
        <v>0.55600000000000005</v>
      </c>
      <c r="Z44" s="437"/>
      <c r="AC44" s="316"/>
    </row>
    <row r="45" spans="3:29" s="434" customFormat="1">
      <c r="C45" s="423">
        <v>10</v>
      </c>
      <c r="D45" s="423" t="s">
        <v>265</v>
      </c>
      <c r="E45" s="423">
        <v>6</v>
      </c>
      <c r="F45" s="423">
        <v>25</v>
      </c>
      <c r="G45" s="423">
        <v>15</v>
      </c>
      <c r="H45" s="423">
        <v>6</v>
      </c>
      <c r="I45" s="423">
        <v>5</v>
      </c>
      <c r="J45" s="423">
        <v>4</v>
      </c>
      <c r="K45" s="423">
        <v>1</v>
      </c>
      <c r="L45" s="423">
        <v>0</v>
      </c>
      <c r="M45" s="423">
        <v>0</v>
      </c>
      <c r="N45" s="423">
        <v>9</v>
      </c>
      <c r="O45" s="426">
        <v>0.33300000000000002</v>
      </c>
      <c r="P45" s="433">
        <v>8</v>
      </c>
      <c r="Q45" s="423">
        <v>0</v>
      </c>
      <c r="R45" s="423">
        <v>2</v>
      </c>
      <c r="S45" s="423">
        <v>0</v>
      </c>
      <c r="T45" s="423">
        <v>0</v>
      </c>
      <c r="U45" s="423">
        <v>0</v>
      </c>
      <c r="V45" s="423">
        <v>0.6</v>
      </c>
      <c r="W45" s="426">
        <v>0.4</v>
      </c>
      <c r="X45" s="426">
        <v>1</v>
      </c>
      <c r="Y45" s="426">
        <v>0.41699999999999998</v>
      </c>
      <c r="Z45" s="437"/>
      <c r="AC45" s="316"/>
    </row>
    <row r="46" spans="3:29" s="434" customFormat="1">
      <c r="C46" s="423">
        <v>35</v>
      </c>
      <c r="D46" s="423" t="s">
        <v>423</v>
      </c>
      <c r="E46" s="423">
        <v>11</v>
      </c>
      <c r="F46" s="423">
        <v>44</v>
      </c>
      <c r="G46" s="423">
        <v>44</v>
      </c>
      <c r="H46" s="423">
        <v>8</v>
      </c>
      <c r="I46" s="423">
        <v>13</v>
      </c>
      <c r="J46" s="423">
        <v>11</v>
      </c>
      <c r="K46" s="423">
        <v>2</v>
      </c>
      <c r="L46" s="423">
        <v>0</v>
      </c>
      <c r="M46" s="423">
        <v>0</v>
      </c>
      <c r="N46" s="423">
        <v>0</v>
      </c>
      <c r="O46" s="426">
        <v>0.29499999999999998</v>
      </c>
      <c r="P46" s="433">
        <v>0</v>
      </c>
      <c r="Q46" s="423">
        <v>1</v>
      </c>
      <c r="R46" s="423">
        <v>0</v>
      </c>
      <c r="S46" s="423">
        <v>4</v>
      </c>
      <c r="T46" s="423">
        <v>0</v>
      </c>
      <c r="U46" s="423">
        <v>0</v>
      </c>
      <c r="V46" s="423">
        <v>0.29499999999999998</v>
      </c>
      <c r="W46" s="426">
        <v>0.34100000000000003</v>
      </c>
      <c r="X46" s="426">
        <v>0.63600000000000001</v>
      </c>
      <c r="Y46" s="426">
        <v>0.23100000000000001</v>
      </c>
      <c r="Z46" s="437"/>
      <c r="AC46" s="316"/>
    </row>
    <row r="47" spans="3:29" s="434" customFormat="1">
      <c r="C47" s="423">
        <v>24</v>
      </c>
      <c r="D47" s="423" t="s">
        <v>416</v>
      </c>
      <c r="E47" s="423">
        <v>5</v>
      </c>
      <c r="F47" s="423">
        <v>24</v>
      </c>
      <c r="G47" s="423">
        <v>17</v>
      </c>
      <c r="H47" s="423">
        <v>3</v>
      </c>
      <c r="I47" s="423">
        <v>5</v>
      </c>
      <c r="J47" s="423">
        <v>5</v>
      </c>
      <c r="K47" s="423">
        <v>0</v>
      </c>
      <c r="L47" s="423">
        <v>0</v>
      </c>
      <c r="M47" s="423">
        <v>0</v>
      </c>
      <c r="N47" s="423">
        <v>3</v>
      </c>
      <c r="O47" s="426">
        <v>0.29399999999999998</v>
      </c>
      <c r="P47" s="433">
        <v>6</v>
      </c>
      <c r="Q47" s="423">
        <v>6</v>
      </c>
      <c r="R47" s="423">
        <v>0</v>
      </c>
      <c r="S47" s="423">
        <v>3</v>
      </c>
      <c r="T47" s="423">
        <v>0</v>
      </c>
      <c r="U47" s="423">
        <v>1</v>
      </c>
      <c r="V47" s="423">
        <v>0.45800000000000002</v>
      </c>
      <c r="W47" s="426">
        <v>0.29399999999999998</v>
      </c>
      <c r="X47" s="426">
        <v>0.752</v>
      </c>
      <c r="Y47" s="426">
        <v>0.25</v>
      </c>
      <c r="Z47" s="437"/>
      <c r="AC47" s="316"/>
    </row>
    <row r="48" spans="3:29" s="434" customFormat="1">
      <c r="C48" s="423">
        <v>3</v>
      </c>
      <c r="D48" s="423" t="s">
        <v>390</v>
      </c>
      <c r="E48" s="423">
        <v>12</v>
      </c>
      <c r="F48" s="423">
        <v>53</v>
      </c>
      <c r="G48" s="423">
        <v>44</v>
      </c>
      <c r="H48" s="423">
        <v>18</v>
      </c>
      <c r="I48" s="423">
        <v>12</v>
      </c>
      <c r="J48" s="423">
        <v>9</v>
      </c>
      <c r="K48" s="423">
        <v>3</v>
      </c>
      <c r="L48" s="423">
        <v>0</v>
      </c>
      <c r="M48" s="423">
        <v>0</v>
      </c>
      <c r="N48" s="423">
        <v>13</v>
      </c>
      <c r="O48" s="426">
        <v>0.27300000000000002</v>
      </c>
      <c r="P48" s="433">
        <v>6</v>
      </c>
      <c r="Q48" s="423">
        <v>7</v>
      </c>
      <c r="R48" s="423">
        <v>2</v>
      </c>
      <c r="S48" s="423">
        <v>13</v>
      </c>
      <c r="T48" s="423">
        <v>2</v>
      </c>
      <c r="U48" s="423">
        <v>1</v>
      </c>
      <c r="V48" s="423">
        <v>0.377</v>
      </c>
      <c r="W48" s="426">
        <v>0.34100000000000003</v>
      </c>
      <c r="X48" s="426">
        <v>0.71799999999999997</v>
      </c>
      <c r="Y48" s="426">
        <v>0.25900000000000001</v>
      </c>
      <c r="Z48" s="437"/>
      <c r="AC48" s="316"/>
    </row>
    <row r="49" spans="3:29" s="434" customFormat="1">
      <c r="C49" s="423">
        <v>21</v>
      </c>
      <c r="D49" s="423" t="s">
        <v>414</v>
      </c>
      <c r="E49" s="423">
        <v>3</v>
      </c>
      <c r="F49" s="423">
        <v>14</v>
      </c>
      <c r="G49" s="423">
        <v>11</v>
      </c>
      <c r="H49" s="423">
        <v>2</v>
      </c>
      <c r="I49" s="423">
        <v>3</v>
      </c>
      <c r="J49" s="423">
        <v>3</v>
      </c>
      <c r="K49" s="423">
        <v>0</v>
      </c>
      <c r="L49" s="423">
        <v>0</v>
      </c>
      <c r="M49" s="423">
        <v>0</v>
      </c>
      <c r="N49" s="423">
        <v>6</v>
      </c>
      <c r="O49" s="426">
        <v>0.27300000000000002</v>
      </c>
      <c r="P49" s="433">
        <v>2</v>
      </c>
      <c r="Q49" s="423">
        <v>1</v>
      </c>
      <c r="R49" s="423">
        <v>1</v>
      </c>
      <c r="S49" s="423">
        <v>1</v>
      </c>
      <c r="T49" s="423">
        <v>0</v>
      </c>
      <c r="U49" s="423">
        <v>0</v>
      </c>
      <c r="V49" s="423">
        <v>0.42899999999999999</v>
      </c>
      <c r="W49" s="426">
        <v>0.27300000000000002</v>
      </c>
      <c r="X49" s="426">
        <v>0.70099999999999996</v>
      </c>
      <c r="Y49" s="426">
        <v>0.375</v>
      </c>
      <c r="Z49" s="437"/>
      <c r="AC49" s="316"/>
    </row>
    <row r="50" spans="3:29" s="434" customFormat="1">
      <c r="C50" s="423">
        <v>51</v>
      </c>
      <c r="D50" s="423" t="s">
        <v>438</v>
      </c>
      <c r="E50" s="423">
        <v>4</v>
      </c>
      <c r="F50" s="423">
        <v>14</v>
      </c>
      <c r="G50" s="423">
        <v>12</v>
      </c>
      <c r="H50" s="423">
        <v>2</v>
      </c>
      <c r="I50" s="423">
        <v>3</v>
      </c>
      <c r="J50" s="423">
        <v>2</v>
      </c>
      <c r="K50" s="423">
        <v>1</v>
      </c>
      <c r="L50" s="423">
        <v>0</v>
      </c>
      <c r="M50" s="423">
        <v>0</v>
      </c>
      <c r="N50" s="423">
        <v>3</v>
      </c>
      <c r="O50" s="426">
        <v>0.25</v>
      </c>
      <c r="P50" s="433">
        <v>1</v>
      </c>
      <c r="Q50" s="423">
        <v>2</v>
      </c>
      <c r="R50" s="423">
        <v>0</v>
      </c>
      <c r="S50" s="423">
        <v>1</v>
      </c>
      <c r="T50" s="423">
        <v>1</v>
      </c>
      <c r="U50" s="423">
        <v>1</v>
      </c>
      <c r="V50" s="423">
        <v>0.28599999999999998</v>
      </c>
      <c r="W50" s="426">
        <v>0.33300000000000002</v>
      </c>
      <c r="X50" s="426">
        <v>0.61899999999999999</v>
      </c>
      <c r="Y50" s="426">
        <v>0.222</v>
      </c>
      <c r="Z50" s="437"/>
      <c r="AC50" s="316"/>
    </row>
    <row r="51" spans="3:29" s="434" customFormat="1">
      <c r="C51" s="423">
        <v>24</v>
      </c>
      <c r="D51" s="423" t="s">
        <v>435</v>
      </c>
      <c r="E51" s="423">
        <v>6</v>
      </c>
      <c r="F51" s="423">
        <v>24</v>
      </c>
      <c r="G51" s="423">
        <v>21</v>
      </c>
      <c r="H51" s="423">
        <v>5</v>
      </c>
      <c r="I51" s="423">
        <v>5</v>
      </c>
      <c r="J51" s="423">
        <v>2</v>
      </c>
      <c r="K51" s="423">
        <v>2</v>
      </c>
      <c r="L51" s="423">
        <v>0</v>
      </c>
      <c r="M51" s="423">
        <v>1</v>
      </c>
      <c r="N51" s="423">
        <v>8</v>
      </c>
      <c r="O51" s="426">
        <v>0.23799999999999999</v>
      </c>
      <c r="P51" s="433">
        <v>1</v>
      </c>
      <c r="Q51" s="423">
        <v>3</v>
      </c>
      <c r="R51" s="423">
        <v>1</v>
      </c>
      <c r="S51" s="423">
        <v>1</v>
      </c>
      <c r="T51" s="423">
        <v>0</v>
      </c>
      <c r="U51" s="423">
        <v>1</v>
      </c>
      <c r="V51" s="423">
        <v>0.29199999999999998</v>
      </c>
      <c r="W51" s="426">
        <v>0.47599999999999998</v>
      </c>
      <c r="X51" s="426">
        <v>0.76800000000000002</v>
      </c>
      <c r="Y51" s="426">
        <v>0.23100000000000001</v>
      </c>
      <c r="Z51" s="437"/>
      <c r="AC51" s="316"/>
    </row>
    <row r="52" spans="3:29">
      <c r="C52" s="423">
        <v>2</v>
      </c>
      <c r="D52" s="423" t="s">
        <v>440</v>
      </c>
      <c r="E52" s="423">
        <v>5</v>
      </c>
      <c r="F52" s="423">
        <v>19</v>
      </c>
      <c r="G52" s="423">
        <v>18</v>
      </c>
      <c r="H52" s="423">
        <v>2</v>
      </c>
      <c r="I52" s="423">
        <v>4</v>
      </c>
      <c r="J52" s="423">
        <v>2</v>
      </c>
      <c r="K52" s="423">
        <v>2</v>
      </c>
      <c r="L52" s="423">
        <v>0</v>
      </c>
      <c r="M52" s="423">
        <v>0</v>
      </c>
      <c r="N52" s="423">
        <v>4</v>
      </c>
      <c r="O52" s="426">
        <v>0.222</v>
      </c>
      <c r="P52" s="433">
        <v>1</v>
      </c>
      <c r="Q52" s="423">
        <v>2</v>
      </c>
      <c r="R52" s="423">
        <v>0</v>
      </c>
      <c r="S52" s="423">
        <v>3</v>
      </c>
      <c r="T52" s="423">
        <v>0</v>
      </c>
      <c r="U52" s="423">
        <v>0</v>
      </c>
      <c r="V52" s="423">
        <v>0.26300000000000001</v>
      </c>
      <c r="W52" s="426">
        <v>0.33300000000000002</v>
      </c>
      <c r="X52" s="426">
        <v>0.59599999999999997</v>
      </c>
      <c r="Y52" s="426">
        <v>0.3</v>
      </c>
      <c r="Z52" s="299"/>
      <c r="AC52" s="316"/>
    </row>
    <row r="53" spans="3:29">
      <c r="C53" s="423">
        <v>0</v>
      </c>
      <c r="D53" s="423" t="s">
        <v>443</v>
      </c>
      <c r="E53" s="423">
        <v>2</v>
      </c>
      <c r="F53" s="423">
        <v>8</v>
      </c>
      <c r="G53" s="423">
        <v>5</v>
      </c>
      <c r="H53" s="423">
        <v>4</v>
      </c>
      <c r="I53" s="423">
        <v>1</v>
      </c>
      <c r="J53" s="423">
        <v>1</v>
      </c>
      <c r="K53" s="423">
        <v>0</v>
      </c>
      <c r="L53" s="423">
        <v>0</v>
      </c>
      <c r="M53" s="423">
        <v>0</v>
      </c>
      <c r="N53" s="423">
        <v>1</v>
      </c>
      <c r="O53" s="426">
        <v>0.2</v>
      </c>
      <c r="P53" s="433">
        <v>3</v>
      </c>
      <c r="Q53" s="423">
        <v>2</v>
      </c>
      <c r="R53" s="423">
        <v>0</v>
      </c>
      <c r="S53" s="423">
        <v>3</v>
      </c>
      <c r="T53" s="423">
        <v>0</v>
      </c>
      <c r="U53" s="423">
        <v>0</v>
      </c>
      <c r="V53" s="423">
        <v>0.5</v>
      </c>
      <c r="W53" s="426">
        <v>0.2</v>
      </c>
      <c r="X53" s="426">
        <v>0.7</v>
      </c>
      <c r="Y53" s="426">
        <v>0</v>
      </c>
      <c r="Z53" s="299"/>
      <c r="AC53" s="316"/>
    </row>
    <row r="54" spans="3:29" s="434" customFormat="1">
      <c r="C54" s="423">
        <v>44</v>
      </c>
      <c r="D54" s="423" t="s">
        <v>420</v>
      </c>
      <c r="E54" s="423">
        <v>5</v>
      </c>
      <c r="F54" s="423">
        <v>17</v>
      </c>
      <c r="G54" s="423">
        <v>13</v>
      </c>
      <c r="H54" s="423">
        <v>0</v>
      </c>
      <c r="I54" s="423">
        <v>2</v>
      </c>
      <c r="J54" s="423">
        <v>2</v>
      </c>
      <c r="K54" s="423">
        <v>0</v>
      </c>
      <c r="L54" s="423">
        <v>0</v>
      </c>
      <c r="M54" s="423">
        <v>0</v>
      </c>
      <c r="N54" s="423">
        <v>1</v>
      </c>
      <c r="O54" s="426">
        <v>0.154</v>
      </c>
      <c r="P54" s="433">
        <v>3</v>
      </c>
      <c r="Q54" s="423">
        <v>6</v>
      </c>
      <c r="R54" s="423">
        <v>1</v>
      </c>
      <c r="S54" s="423">
        <v>1</v>
      </c>
      <c r="T54" s="423">
        <v>0</v>
      </c>
      <c r="U54" s="423">
        <v>0</v>
      </c>
      <c r="V54" s="423">
        <v>0.35299999999999998</v>
      </c>
      <c r="W54" s="426">
        <v>0.154</v>
      </c>
      <c r="X54" s="426">
        <v>0.50700000000000001</v>
      </c>
      <c r="Y54" s="426">
        <v>0.222</v>
      </c>
      <c r="Z54" s="437"/>
      <c r="AC54" s="316"/>
    </row>
    <row r="55" spans="3:29" s="434" customFormat="1">
      <c r="C55" s="423">
        <v>11</v>
      </c>
      <c r="D55" s="423" t="s">
        <v>446</v>
      </c>
      <c r="E55" s="423">
        <v>1</v>
      </c>
      <c r="F55" s="423">
        <v>3</v>
      </c>
      <c r="G55" s="423">
        <v>2</v>
      </c>
      <c r="H55" s="423">
        <v>0</v>
      </c>
      <c r="I55" s="423">
        <v>0</v>
      </c>
      <c r="J55" s="423">
        <v>0</v>
      </c>
      <c r="K55" s="423">
        <v>0</v>
      </c>
      <c r="L55" s="423">
        <v>0</v>
      </c>
      <c r="M55" s="423">
        <v>0</v>
      </c>
      <c r="N55" s="423">
        <v>0</v>
      </c>
      <c r="O55" s="426">
        <v>0</v>
      </c>
      <c r="P55" s="433">
        <v>1</v>
      </c>
      <c r="Q55" s="423">
        <v>2</v>
      </c>
      <c r="R55" s="423">
        <v>0</v>
      </c>
      <c r="S55" s="423">
        <v>1</v>
      </c>
      <c r="T55" s="423">
        <v>0</v>
      </c>
      <c r="U55" s="423">
        <v>0</v>
      </c>
      <c r="V55" s="423">
        <v>0.33300000000000002</v>
      </c>
      <c r="W55" s="426">
        <v>0</v>
      </c>
      <c r="X55" s="426">
        <v>0.33300000000000002</v>
      </c>
      <c r="Y55" s="426">
        <v>0</v>
      </c>
      <c r="Z55" s="437"/>
      <c r="AC55" s="316"/>
    </row>
    <row r="56" spans="3:29" s="434" customFormat="1">
      <c r="C56" s="423">
        <v>0</v>
      </c>
      <c r="D56" s="423" t="s">
        <v>442</v>
      </c>
      <c r="E56" s="423">
        <v>2</v>
      </c>
      <c r="F56" s="423">
        <v>6</v>
      </c>
      <c r="G56" s="423">
        <v>2</v>
      </c>
      <c r="H56" s="423">
        <v>2</v>
      </c>
      <c r="I56" s="423">
        <v>0</v>
      </c>
      <c r="J56" s="423">
        <v>0</v>
      </c>
      <c r="K56" s="423">
        <v>0</v>
      </c>
      <c r="L56" s="423">
        <v>0</v>
      </c>
      <c r="M56" s="423">
        <v>0</v>
      </c>
      <c r="N56" s="423">
        <v>0</v>
      </c>
      <c r="O56" s="426">
        <v>0</v>
      </c>
      <c r="P56" s="433">
        <v>4</v>
      </c>
      <c r="Q56" s="423">
        <v>2</v>
      </c>
      <c r="R56" s="423">
        <v>0</v>
      </c>
      <c r="S56" s="423">
        <v>0</v>
      </c>
      <c r="T56" s="423">
        <v>0</v>
      </c>
      <c r="U56" s="423">
        <v>0</v>
      </c>
      <c r="V56" s="423">
        <v>0.66700000000000004</v>
      </c>
      <c r="W56" s="426">
        <v>0</v>
      </c>
      <c r="X56" s="426">
        <v>0.66700000000000004</v>
      </c>
      <c r="Y56" s="426">
        <v>0</v>
      </c>
      <c r="Z56" s="437"/>
      <c r="AC56" s="316"/>
    </row>
    <row r="57" spans="3:29" s="434" customFormat="1">
      <c r="C57" s="423">
        <v>0</v>
      </c>
      <c r="D57" s="423" t="s">
        <v>437</v>
      </c>
      <c r="E57" s="423">
        <v>1</v>
      </c>
      <c r="F57" s="423">
        <v>3</v>
      </c>
      <c r="G57" s="423">
        <v>2</v>
      </c>
      <c r="H57" s="423">
        <v>0</v>
      </c>
      <c r="I57" s="423">
        <v>0</v>
      </c>
      <c r="J57" s="423">
        <v>0</v>
      </c>
      <c r="K57" s="423">
        <v>0</v>
      </c>
      <c r="L57" s="423">
        <v>0</v>
      </c>
      <c r="M57" s="423">
        <v>0</v>
      </c>
      <c r="N57" s="423">
        <v>0</v>
      </c>
      <c r="O57" s="426">
        <v>0</v>
      </c>
      <c r="P57" s="433">
        <v>1</v>
      </c>
      <c r="Q57" s="423">
        <v>0</v>
      </c>
      <c r="R57" s="423">
        <v>0</v>
      </c>
      <c r="S57" s="423">
        <v>0</v>
      </c>
      <c r="T57" s="423">
        <v>0</v>
      </c>
      <c r="U57" s="423">
        <v>0</v>
      </c>
      <c r="V57" s="423">
        <v>0.33300000000000002</v>
      </c>
      <c r="W57" s="426">
        <v>0</v>
      </c>
      <c r="X57" s="426">
        <v>0.33300000000000002</v>
      </c>
      <c r="Y57" s="426">
        <v>0</v>
      </c>
      <c r="Z57" s="437"/>
      <c r="AC57" s="316"/>
    </row>
    <row r="58" spans="3:29" s="434" customFormat="1">
      <c r="C58" s="423">
        <v>14</v>
      </c>
      <c r="D58" s="423" t="s">
        <v>429</v>
      </c>
      <c r="E58" s="423">
        <v>1</v>
      </c>
      <c r="F58" s="423">
        <v>1</v>
      </c>
      <c r="G58" s="423">
        <v>1</v>
      </c>
      <c r="H58" s="423">
        <v>0</v>
      </c>
      <c r="I58" s="423">
        <v>0</v>
      </c>
      <c r="J58" s="423">
        <v>0</v>
      </c>
      <c r="K58" s="423">
        <v>0</v>
      </c>
      <c r="L58" s="423">
        <v>0</v>
      </c>
      <c r="M58" s="423">
        <v>0</v>
      </c>
      <c r="N58" s="423">
        <v>0</v>
      </c>
      <c r="O58" s="426">
        <v>0</v>
      </c>
      <c r="P58" s="433">
        <v>0</v>
      </c>
      <c r="Q58" s="423">
        <v>1</v>
      </c>
      <c r="R58" s="423">
        <v>0</v>
      </c>
      <c r="S58" s="423">
        <v>0</v>
      </c>
      <c r="T58" s="423">
        <v>0</v>
      </c>
      <c r="U58" s="423">
        <v>0</v>
      </c>
      <c r="V58" s="423">
        <v>0</v>
      </c>
      <c r="W58" s="426">
        <v>0</v>
      </c>
      <c r="X58" s="426">
        <v>0</v>
      </c>
      <c r="Y58" s="426">
        <v>0</v>
      </c>
      <c r="Z58" s="437"/>
      <c r="AC58" s="316"/>
    </row>
    <row r="59" spans="3:29" s="434" customFormat="1">
      <c r="C59" s="423">
        <v>0</v>
      </c>
      <c r="D59" s="423" t="s">
        <v>425</v>
      </c>
      <c r="E59" s="423">
        <v>1</v>
      </c>
      <c r="F59" s="423">
        <v>4</v>
      </c>
      <c r="G59" s="423">
        <v>4</v>
      </c>
      <c r="H59" s="423">
        <v>1</v>
      </c>
      <c r="I59" s="423">
        <v>0</v>
      </c>
      <c r="J59" s="423">
        <v>0</v>
      </c>
      <c r="K59" s="423">
        <v>0</v>
      </c>
      <c r="L59" s="423">
        <v>0</v>
      </c>
      <c r="M59" s="423">
        <v>0</v>
      </c>
      <c r="N59" s="423">
        <v>0</v>
      </c>
      <c r="O59" s="426">
        <v>0</v>
      </c>
      <c r="P59" s="433">
        <v>0</v>
      </c>
      <c r="Q59" s="423">
        <v>2</v>
      </c>
      <c r="R59" s="423">
        <v>0</v>
      </c>
      <c r="S59" s="423">
        <v>0</v>
      </c>
      <c r="T59" s="423">
        <v>0</v>
      </c>
      <c r="U59" s="423">
        <v>0</v>
      </c>
      <c r="V59" s="423">
        <v>0</v>
      </c>
      <c r="W59" s="426">
        <v>0</v>
      </c>
      <c r="X59" s="426">
        <v>0</v>
      </c>
      <c r="Y59" s="426">
        <v>0</v>
      </c>
      <c r="Z59" s="437"/>
      <c r="AC59" s="316"/>
    </row>
    <row r="60" spans="3:29">
      <c r="C60" s="423"/>
      <c r="D60" s="423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44"/>
      <c r="Z60" s="299"/>
      <c r="AC60" s="316"/>
    </row>
    <row r="61" spans="3:29" ht="18.600000000000001" thickBot="1">
      <c r="C61" s="423"/>
      <c r="D61" s="423"/>
      <c r="E61" s="423"/>
      <c r="F61" s="423"/>
      <c r="G61" s="423"/>
      <c r="H61" s="423"/>
      <c r="I61" s="423"/>
      <c r="J61" s="423"/>
      <c r="K61" s="423"/>
      <c r="L61" s="423"/>
      <c r="M61" s="423"/>
      <c r="N61" s="423"/>
      <c r="O61" s="426"/>
      <c r="P61" s="433"/>
      <c r="Q61" s="423"/>
      <c r="R61" s="423"/>
      <c r="S61" s="423"/>
      <c r="T61" s="423"/>
      <c r="U61" s="423"/>
      <c r="V61" s="423"/>
      <c r="W61" s="426"/>
      <c r="X61" s="426"/>
      <c r="Y61" s="426"/>
      <c r="Z61" s="299"/>
      <c r="AC61" s="316"/>
    </row>
    <row r="62" spans="3:29" ht="18.600000000000001" thickTop="1">
      <c r="C62" s="440"/>
      <c r="D62" s="440" t="s">
        <v>428</v>
      </c>
      <c r="E62" s="440">
        <f>MAX(E35:E61)</f>
        <v>14</v>
      </c>
      <c r="F62" s="440">
        <f t="shared" ref="F62:N62" si="0">SUM(F33:F61)</f>
        <v>659</v>
      </c>
      <c r="G62" s="440">
        <f t="shared" si="0"/>
        <v>524</v>
      </c>
      <c r="H62" s="440">
        <f t="shared" si="0"/>
        <v>207</v>
      </c>
      <c r="I62" s="440">
        <f t="shared" si="0"/>
        <v>201</v>
      </c>
      <c r="J62" s="440">
        <f t="shared" si="0"/>
        <v>156</v>
      </c>
      <c r="K62" s="440">
        <f t="shared" si="0"/>
        <v>40</v>
      </c>
      <c r="L62" s="440">
        <f t="shared" si="0"/>
        <v>2</v>
      </c>
      <c r="M62" s="440">
        <f t="shared" si="0"/>
        <v>2</v>
      </c>
      <c r="N62" s="440">
        <f t="shared" si="0"/>
        <v>159</v>
      </c>
      <c r="O62" s="412">
        <f>AVERAGE(O33:O61)</f>
        <v>0.31603703703703701</v>
      </c>
      <c r="P62" s="440">
        <f t="shared" ref="P62:U62" si="1">SUM(P33:P61)</f>
        <v>114</v>
      </c>
      <c r="Q62" s="440">
        <f t="shared" si="1"/>
        <v>74</v>
      </c>
      <c r="R62" s="440">
        <f t="shared" si="1"/>
        <v>17</v>
      </c>
      <c r="S62" s="440">
        <f t="shared" si="1"/>
        <v>142</v>
      </c>
      <c r="T62" s="440">
        <f t="shared" si="1"/>
        <v>9</v>
      </c>
      <c r="U62" s="440">
        <f t="shared" si="1"/>
        <v>4</v>
      </c>
      <c r="V62" s="412">
        <f>AVERAGE(V33:V61)</f>
        <v>0.46666666666666667</v>
      </c>
      <c r="W62" s="412">
        <f>AVERAGE(W33:W61)</f>
        <v>0.38103703703703701</v>
      </c>
      <c r="X62" s="412">
        <f>AVERAGE(X33:X61)</f>
        <v>0.84770370370370363</v>
      </c>
      <c r="Y62" s="412">
        <f>AVERAGE(Y33:Y61)</f>
        <v>0.32155555555555559</v>
      </c>
      <c r="Z62" s="299"/>
      <c r="AC62" s="316"/>
    </row>
    <row r="63" spans="3:29"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5"/>
      <c r="P63" s="224"/>
      <c r="Q63" s="224"/>
      <c r="R63" s="224"/>
      <c r="S63" s="224"/>
      <c r="T63" s="224"/>
      <c r="U63" s="224"/>
      <c r="V63" s="225"/>
      <c r="W63" s="225"/>
      <c r="X63" s="225"/>
      <c r="Y63" s="225"/>
      <c r="Z63" s="299"/>
      <c r="AC63" s="316"/>
    </row>
    <row r="64" spans="3:29">
      <c r="C64" s="423"/>
      <c r="D64" s="423"/>
      <c r="E64" s="423"/>
      <c r="F64" s="423"/>
      <c r="G64" s="423"/>
      <c r="H64" s="423"/>
      <c r="I64" s="423"/>
      <c r="J64" s="423"/>
      <c r="K64" s="423"/>
      <c r="L64" s="423"/>
      <c r="M64" s="423"/>
      <c r="N64" s="423"/>
      <c r="O64" s="426"/>
      <c r="P64" s="433"/>
      <c r="Q64" s="423"/>
      <c r="R64" s="423"/>
      <c r="S64" s="423"/>
      <c r="T64" s="423"/>
      <c r="U64" s="423"/>
      <c r="V64" s="423"/>
      <c r="W64" s="426"/>
      <c r="X64" s="426"/>
      <c r="Y64" s="426"/>
      <c r="Z64" s="299"/>
      <c r="AC64" s="316"/>
    </row>
    <row r="65" spans="3:25">
      <c r="C65" s="423"/>
      <c r="D65" s="423"/>
      <c r="E65" s="423"/>
      <c r="F65" s="423"/>
      <c r="G65" s="423"/>
      <c r="H65" s="423"/>
      <c r="I65" s="423"/>
      <c r="J65" s="423"/>
      <c r="K65" s="423"/>
      <c r="L65" s="423"/>
      <c r="M65" s="423"/>
      <c r="N65" s="423"/>
      <c r="O65" s="426"/>
      <c r="P65" s="433"/>
      <c r="Q65" s="423"/>
      <c r="R65" s="423"/>
      <c r="S65" s="423"/>
      <c r="T65" s="423"/>
      <c r="U65" s="423"/>
      <c r="V65" s="423"/>
      <c r="W65" s="426"/>
      <c r="X65" s="426"/>
      <c r="Y65" s="426"/>
    </row>
    <row r="66" spans="3:25">
      <c r="C66" s="423"/>
      <c r="D66" s="423"/>
      <c r="E66" s="423"/>
      <c r="F66" s="423"/>
      <c r="G66" s="423"/>
      <c r="H66" s="423"/>
      <c r="I66" s="423"/>
      <c r="J66" s="423"/>
      <c r="K66" s="423"/>
      <c r="L66" s="423"/>
      <c r="M66" s="423"/>
      <c r="N66" s="423"/>
      <c r="O66" s="426"/>
      <c r="P66" s="433"/>
      <c r="Q66" s="423"/>
      <c r="R66" s="423"/>
      <c r="S66" s="423"/>
      <c r="T66" s="423"/>
      <c r="U66" s="423"/>
      <c r="V66" s="423"/>
      <c r="W66" s="426"/>
      <c r="X66" s="426"/>
      <c r="Y66" s="426"/>
    </row>
    <row r="67" spans="3:25"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408"/>
      <c r="P67" s="408"/>
      <c r="Q67" s="317"/>
      <c r="R67" s="317"/>
      <c r="S67" s="317"/>
      <c r="T67" s="317"/>
      <c r="U67" s="317"/>
      <c r="V67" s="317"/>
      <c r="W67" s="408"/>
      <c r="X67" s="408"/>
      <c r="Y67" s="408"/>
    </row>
    <row r="68" spans="3:25">
      <c r="C68" s="317"/>
      <c r="D68" s="317"/>
    </row>
    <row r="72" spans="3:25"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408"/>
      <c r="P72" s="421"/>
      <c r="Q72" s="317"/>
      <c r="R72" s="317"/>
      <c r="S72" s="317"/>
      <c r="T72" s="317"/>
      <c r="U72" s="317"/>
      <c r="V72" s="317"/>
      <c r="W72" s="408"/>
      <c r="X72" s="408"/>
      <c r="Y72" s="408"/>
    </row>
    <row r="73" spans="3:25">
      <c r="C73" s="423"/>
      <c r="D73" s="423"/>
      <c r="E73" s="423"/>
      <c r="F73" s="423"/>
      <c r="G73" s="423"/>
      <c r="H73" s="423"/>
      <c r="I73" s="423"/>
      <c r="J73" s="423"/>
      <c r="K73" s="423"/>
      <c r="L73" s="423"/>
      <c r="M73" s="423"/>
      <c r="N73" s="423"/>
      <c r="O73" s="426"/>
      <c r="P73" s="433"/>
      <c r="Q73" s="423"/>
      <c r="R73" s="423"/>
      <c r="S73" s="423"/>
      <c r="T73" s="423"/>
      <c r="U73" s="423"/>
      <c r="V73" s="423"/>
      <c r="W73" s="426"/>
      <c r="X73" s="426"/>
      <c r="Y73" s="426"/>
    </row>
  </sheetData>
  <mergeCells count="2">
    <mergeCell ref="C3:Y3"/>
    <mergeCell ref="C29:Y29"/>
  </mergeCells>
  <phoneticPr fontId="37" type="noConversion"/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Y70"/>
  <sheetViews>
    <sheetView zoomScale="80" zoomScaleNormal="80" workbookViewId="0">
      <selection activeCell="G55" sqref="G55"/>
    </sheetView>
    <sheetView zoomScale="80" zoomScaleNormal="80" workbookViewId="1">
      <selection activeCell="G30" sqref="G30"/>
    </sheetView>
  </sheetViews>
  <sheetFormatPr defaultColWidth="8.88671875" defaultRowHeight="18"/>
  <cols>
    <col min="1" max="1" width="2.6640625" style="317"/>
    <col min="2" max="2" width="13.33203125" style="317"/>
    <col min="3" max="3" width="20.77734375" style="317" bestFit="1" customWidth="1"/>
    <col min="4" max="4" width="19.6640625" style="317" customWidth="1"/>
    <col min="5" max="5" width="9" style="317" customWidth="1"/>
    <col min="6" max="6" width="9.6640625" style="317" customWidth="1"/>
    <col min="7" max="7" width="10" style="317" customWidth="1"/>
    <col min="8" max="8" width="8.6640625" style="317" customWidth="1"/>
    <col min="9" max="9" width="8.88671875" style="317" customWidth="1"/>
    <col min="10" max="12" width="9.6640625" style="317" customWidth="1"/>
    <col min="13" max="13" width="10.109375" style="317" customWidth="1"/>
    <col min="14" max="14" width="10.5546875" style="317" customWidth="1"/>
    <col min="15" max="15" width="11.33203125" style="317" customWidth="1"/>
    <col min="16" max="17" width="10" style="317" customWidth="1"/>
    <col min="18" max="18" width="14.109375" style="317" customWidth="1"/>
    <col min="19" max="20" width="9.6640625" style="317" customWidth="1"/>
    <col min="21" max="21" width="10.88671875" style="317" customWidth="1"/>
    <col min="22" max="22" width="11.33203125" style="317" customWidth="1"/>
    <col min="23" max="23" width="10.88671875" style="317" customWidth="1"/>
    <col min="24" max="24" width="13.44140625" style="317" customWidth="1"/>
    <col min="25" max="25" width="14.44140625" style="317" customWidth="1"/>
    <col min="26" max="16384" width="8.88671875" style="317"/>
  </cols>
  <sheetData>
    <row r="3" spans="2:25">
      <c r="B3" s="224"/>
      <c r="C3" s="224"/>
      <c r="D3" s="494" t="s">
        <v>158</v>
      </c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224"/>
      <c r="W3" s="224"/>
      <c r="X3" s="224"/>
      <c r="Y3" s="224"/>
    </row>
    <row r="5" spans="2:25">
      <c r="B5" s="359" t="s">
        <v>159</v>
      </c>
      <c r="C5" s="359" t="s">
        <v>6</v>
      </c>
      <c r="D5" s="359" t="s">
        <v>7</v>
      </c>
      <c r="E5" s="359" t="s">
        <v>104</v>
      </c>
      <c r="F5" s="359" t="s">
        <v>118</v>
      </c>
      <c r="G5" s="359" t="s">
        <v>119</v>
      </c>
      <c r="H5" s="359" t="s">
        <v>120</v>
      </c>
      <c r="I5" s="359" t="s">
        <v>121</v>
      </c>
      <c r="J5" s="359" t="s">
        <v>122</v>
      </c>
      <c r="K5" s="359" t="s">
        <v>123</v>
      </c>
      <c r="L5" s="359" t="s">
        <v>124</v>
      </c>
      <c r="M5" s="359" t="s">
        <v>125</v>
      </c>
      <c r="N5" s="359" t="s">
        <v>126</v>
      </c>
      <c r="O5" s="359" t="s">
        <v>127</v>
      </c>
      <c r="P5" s="359" t="s">
        <v>1</v>
      </c>
      <c r="Q5" s="359" t="s">
        <v>128</v>
      </c>
      <c r="R5" s="359" t="s">
        <v>129</v>
      </c>
      <c r="S5" s="359" t="s">
        <v>130</v>
      </c>
      <c r="T5" s="359" t="s">
        <v>131</v>
      </c>
      <c r="U5" s="359" t="s">
        <v>132</v>
      </c>
      <c r="V5" s="359" t="s">
        <v>133</v>
      </c>
      <c r="W5" s="359" t="s">
        <v>134</v>
      </c>
      <c r="X5" s="359" t="s">
        <v>135</v>
      </c>
      <c r="Y5" s="359" t="s">
        <v>136</v>
      </c>
    </row>
    <row r="6" spans="2:25">
      <c r="B6" s="417" t="s">
        <v>0</v>
      </c>
      <c r="C6" s="424">
        <v>0</v>
      </c>
      <c r="D6" s="424" t="s">
        <v>441</v>
      </c>
      <c r="E6" s="424">
        <v>4</v>
      </c>
      <c r="F6" s="424">
        <v>14</v>
      </c>
      <c r="G6" s="424">
        <v>14</v>
      </c>
      <c r="H6" s="424">
        <v>4</v>
      </c>
      <c r="I6" s="424">
        <v>7</v>
      </c>
      <c r="J6" s="424">
        <v>6</v>
      </c>
      <c r="K6" s="424">
        <v>0</v>
      </c>
      <c r="L6" s="424">
        <v>1</v>
      </c>
      <c r="M6" s="424">
        <v>0</v>
      </c>
      <c r="N6" s="424">
        <v>1</v>
      </c>
      <c r="O6" s="425">
        <v>0.5</v>
      </c>
      <c r="P6" s="424">
        <v>0</v>
      </c>
      <c r="Q6" s="424">
        <v>2</v>
      </c>
      <c r="R6" s="424">
        <v>0</v>
      </c>
      <c r="S6" s="424">
        <v>2</v>
      </c>
      <c r="T6" s="424">
        <v>0</v>
      </c>
      <c r="U6" s="424">
        <v>0</v>
      </c>
      <c r="V6" s="425">
        <v>0.5</v>
      </c>
      <c r="W6" s="425">
        <v>0.64300000000000002</v>
      </c>
      <c r="X6" s="425">
        <v>1.143</v>
      </c>
      <c r="Y6" s="425">
        <v>0.42899999999999999</v>
      </c>
    </row>
    <row r="7" spans="2:25">
      <c r="B7" s="429" t="s">
        <v>406</v>
      </c>
      <c r="C7" s="427">
        <v>30</v>
      </c>
      <c r="D7" s="427" t="s">
        <v>422</v>
      </c>
      <c r="E7" s="427">
        <v>8</v>
      </c>
      <c r="F7" s="427">
        <v>33</v>
      </c>
      <c r="G7" s="427">
        <v>28</v>
      </c>
      <c r="H7" s="427">
        <v>11</v>
      </c>
      <c r="I7" s="427">
        <v>15</v>
      </c>
      <c r="J7" s="427">
        <v>9</v>
      </c>
      <c r="K7" s="427">
        <v>4</v>
      </c>
      <c r="L7" s="427">
        <v>1</v>
      </c>
      <c r="M7" s="427">
        <v>1</v>
      </c>
      <c r="N7" s="427">
        <v>15</v>
      </c>
      <c r="O7" s="428">
        <v>0.53600000000000003</v>
      </c>
      <c r="P7" s="427">
        <v>3</v>
      </c>
      <c r="Q7" s="427">
        <v>2</v>
      </c>
      <c r="R7" s="427">
        <v>2</v>
      </c>
      <c r="S7" s="427">
        <v>2</v>
      </c>
      <c r="T7" s="427">
        <v>1</v>
      </c>
      <c r="U7" s="427">
        <v>0</v>
      </c>
      <c r="V7" s="428">
        <v>0.60599999999999998</v>
      </c>
      <c r="W7" s="428">
        <v>0.85699999999999998</v>
      </c>
      <c r="X7" s="428">
        <v>1.4630000000000001</v>
      </c>
      <c r="Y7" s="428">
        <v>0.44400000000000001</v>
      </c>
    </row>
    <row r="8" spans="2:25">
      <c r="B8" s="429" t="s">
        <v>406</v>
      </c>
      <c r="C8" s="424">
        <v>9</v>
      </c>
      <c r="D8" s="424" t="s">
        <v>413</v>
      </c>
      <c r="E8" s="424">
        <v>12</v>
      </c>
      <c r="F8" s="424">
        <v>52</v>
      </c>
      <c r="G8" s="424">
        <v>43</v>
      </c>
      <c r="H8" s="424">
        <v>25</v>
      </c>
      <c r="I8" s="424">
        <v>24</v>
      </c>
      <c r="J8" s="424">
        <v>18</v>
      </c>
      <c r="K8" s="424">
        <v>5</v>
      </c>
      <c r="L8" s="424">
        <v>1</v>
      </c>
      <c r="M8" s="424">
        <v>0</v>
      </c>
      <c r="N8" s="424">
        <v>14</v>
      </c>
      <c r="O8" s="425">
        <v>0.55800000000000005</v>
      </c>
      <c r="P8" s="424">
        <v>7</v>
      </c>
      <c r="Q8" s="424">
        <v>6</v>
      </c>
      <c r="R8" s="424">
        <v>2</v>
      </c>
      <c r="S8" s="424">
        <v>17</v>
      </c>
      <c r="T8" s="424">
        <v>0</v>
      </c>
      <c r="U8" s="424">
        <v>0</v>
      </c>
      <c r="V8" s="425">
        <v>0.63500000000000001</v>
      </c>
      <c r="W8" s="425">
        <v>0.72099999999999997</v>
      </c>
      <c r="X8" s="425">
        <v>1.3560000000000001</v>
      </c>
      <c r="Y8" s="425">
        <v>0.63600000000000001</v>
      </c>
    </row>
    <row r="9" spans="2:25">
      <c r="B9" s="429" t="s">
        <v>406</v>
      </c>
      <c r="C9" s="424">
        <v>7</v>
      </c>
      <c r="D9" s="424" t="s">
        <v>389</v>
      </c>
      <c r="E9" s="424">
        <v>14</v>
      </c>
      <c r="F9" s="424">
        <v>57</v>
      </c>
      <c r="G9" s="424">
        <v>49</v>
      </c>
      <c r="H9" s="424">
        <v>13</v>
      </c>
      <c r="I9" s="424">
        <v>27</v>
      </c>
      <c r="J9" s="424">
        <v>22</v>
      </c>
      <c r="K9" s="424">
        <v>5</v>
      </c>
      <c r="L9" s="424">
        <v>0</v>
      </c>
      <c r="M9" s="424">
        <v>0</v>
      </c>
      <c r="N9" s="424">
        <v>15</v>
      </c>
      <c r="O9" s="425">
        <v>0.55100000000000005</v>
      </c>
      <c r="P9" s="424">
        <v>8</v>
      </c>
      <c r="Q9" s="424">
        <v>4</v>
      </c>
      <c r="R9" s="424">
        <v>0</v>
      </c>
      <c r="S9" s="424">
        <v>7</v>
      </c>
      <c r="T9" s="424">
        <v>2</v>
      </c>
      <c r="U9" s="424">
        <v>0</v>
      </c>
      <c r="V9" s="425">
        <v>0.61399999999999999</v>
      </c>
      <c r="W9" s="425">
        <v>0.65300000000000002</v>
      </c>
      <c r="X9" s="425">
        <v>1.2669999999999999</v>
      </c>
      <c r="Y9" s="425">
        <v>0.5</v>
      </c>
    </row>
    <row r="10" spans="2:25">
      <c r="B10" s="429" t="s">
        <v>0</v>
      </c>
      <c r="C10" s="427">
        <v>40</v>
      </c>
      <c r="D10" s="427" t="s">
        <v>419</v>
      </c>
      <c r="E10" s="427">
        <v>3</v>
      </c>
      <c r="F10" s="427">
        <v>14</v>
      </c>
      <c r="G10" s="427">
        <v>11</v>
      </c>
      <c r="H10" s="427">
        <v>6</v>
      </c>
      <c r="I10" s="427">
        <v>5</v>
      </c>
      <c r="J10" s="427">
        <v>5</v>
      </c>
      <c r="K10" s="427">
        <v>0</v>
      </c>
      <c r="L10" s="427">
        <v>0</v>
      </c>
      <c r="M10" s="427">
        <v>0</v>
      </c>
      <c r="N10" s="427">
        <v>7</v>
      </c>
      <c r="O10" s="428">
        <v>0.45500000000000002</v>
      </c>
      <c r="P10" s="427">
        <v>3</v>
      </c>
      <c r="Q10" s="427">
        <v>4</v>
      </c>
      <c r="R10" s="427">
        <v>0</v>
      </c>
      <c r="S10" s="427">
        <v>5</v>
      </c>
      <c r="T10" s="427">
        <v>0</v>
      </c>
      <c r="U10" s="427">
        <v>0</v>
      </c>
      <c r="V10" s="428">
        <v>0.57099999999999995</v>
      </c>
      <c r="W10" s="428">
        <v>0.45500000000000002</v>
      </c>
      <c r="X10" s="428">
        <v>1.026</v>
      </c>
      <c r="Y10" s="428">
        <v>0.44400000000000001</v>
      </c>
    </row>
    <row r="11" spans="2:25" customFormat="1">
      <c r="B11" s="429" t="s">
        <v>0</v>
      </c>
      <c r="C11" s="424">
        <v>37</v>
      </c>
      <c r="D11" s="424" t="s">
        <v>430</v>
      </c>
      <c r="E11" s="424">
        <v>13</v>
      </c>
      <c r="F11" s="424">
        <v>56</v>
      </c>
      <c r="G11" s="424">
        <v>49</v>
      </c>
      <c r="H11" s="424">
        <v>20</v>
      </c>
      <c r="I11" s="424">
        <v>23</v>
      </c>
      <c r="J11" s="424">
        <v>17</v>
      </c>
      <c r="K11" s="424">
        <v>5</v>
      </c>
      <c r="L11" s="424">
        <v>1</v>
      </c>
      <c r="M11" s="424">
        <v>0</v>
      </c>
      <c r="N11" s="424">
        <v>19</v>
      </c>
      <c r="O11" s="425">
        <v>0.46899999999999997</v>
      </c>
      <c r="P11" s="424">
        <v>7</v>
      </c>
      <c r="Q11" s="424">
        <v>9</v>
      </c>
      <c r="R11" s="424">
        <v>0</v>
      </c>
      <c r="S11" s="424">
        <v>14</v>
      </c>
      <c r="T11" s="424">
        <v>0</v>
      </c>
      <c r="U11" s="424">
        <v>0</v>
      </c>
      <c r="V11" s="425">
        <v>0.53600000000000003</v>
      </c>
      <c r="W11" s="425">
        <v>0.61199999999999999</v>
      </c>
      <c r="X11" s="425">
        <v>1.1479999999999999</v>
      </c>
      <c r="Y11" s="425">
        <v>0.48399999999999999</v>
      </c>
    </row>
    <row r="12" spans="2:25" customFormat="1">
      <c r="B12" s="429" t="s">
        <v>406</v>
      </c>
      <c r="C12" s="424">
        <v>7</v>
      </c>
      <c r="D12" s="424" t="s">
        <v>266</v>
      </c>
      <c r="E12" s="424">
        <v>12</v>
      </c>
      <c r="F12" s="424">
        <v>55</v>
      </c>
      <c r="G12" s="424">
        <v>41</v>
      </c>
      <c r="H12" s="424">
        <v>34</v>
      </c>
      <c r="I12" s="424">
        <v>24</v>
      </c>
      <c r="J12" s="424">
        <v>23</v>
      </c>
      <c r="K12" s="424">
        <v>1</v>
      </c>
      <c r="L12" s="424">
        <v>0</v>
      </c>
      <c r="M12" s="424">
        <v>0</v>
      </c>
      <c r="N12" s="424">
        <v>7</v>
      </c>
      <c r="O12" s="425">
        <v>0.58499999999999996</v>
      </c>
      <c r="P12" s="424">
        <v>12</v>
      </c>
      <c r="Q12" s="424">
        <v>0</v>
      </c>
      <c r="R12" s="424">
        <v>2</v>
      </c>
      <c r="S12" s="424">
        <v>41</v>
      </c>
      <c r="T12" s="424">
        <v>0</v>
      </c>
      <c r="U12" s="424">
        <v>0</v>
      </c>
      <c r="V12" s="425">
        <v>0.69099999999999995</v>
      </c>
      <c r="W12" s="425">
        <v>0.61</v>
      </c>
      <c r="X12" s="425">
        <v>1.3009999999999999</v>
      </c>
      <c r="Y12" s="425">
        <v>0.54500000000000004</v>
      </c>
    </row>
    <row r="13" spans="2:25" customFormat="1">
      <c r="B13" s="429" t="s">
        <v>0</v>
      </c>
      <c r="C13" s="427">
        <v>0</v>
      </c>
      <c r="D13" s="427" t="s">
        <v>426</v>
      </c>
      <c r="E13" s="427">
        <v>10</v>
      </c>
      <c r="F13" s="427">
        <v>41</v>
      </c>
      <c r="G13" s="427">
        <v>37</v>
      </c>
      <c r="H13" s="427">
        <v>8</v>
      </c>
      <c r="I13" s="427">
        <v>18</v>
      </c>
      <c r="J13" s="427">
        <v>15</v>
      </c>
      <c r="K13" s="427">
        <v>3</v>
      </c>
      <c r="L13" s="427">
        <v>0</v>
      </c>
      <c r="M13" s="427">
        <v>0</v>
      </c>
      <c r="N13" s="427">
        <v>13</v>
      </c>
      <c r="O13" s="428">
        <v>0.48599999999999999</v>
      </c>
      <c r="P13" s="427">
        <v>4</v>
      </c>
      <c r="Q13" s="427">
        <v>9</v>
      </c>
      <c r="R13" s="427">
        <v>0</v>
      </c>
      <c r="S13" s="427">
        <v>7</v>
      </c>
      <c r="T13" s="427">
        <v>1</v>
      </c>
      <c r="U13" s="427">
        <v>0</v>
      </c>
      <c r="V13" s="428">
        <v>0.53700000000000003</v>
      </c>
      <c r="W13" s="428">
        <v>0.56799999999999995</v>
      </c>
      <c r="X13" s="428">
        <v>1.1040000000000001</v>
      </c>
      <c r="Y13" s="428">
        <v>0.5</v>
      </c>
    </row>
    <row r="14" spans="2:25" customFormat="1">
      <c r="B14" s="429" t="s">
        <v>0</v>
      </c>
      <c r="C14" s="424">
        <v>9</v>
      </c>
      <c r="D14" s="424" t="s">
        <v>408</v>
      </c>
      <c r="E14" s="424">
        <v>9</v>
      </c>
      <c r="F14" s="424">
        <v>39</v>
      </c>
      <c r="G14" s="424">
        <v>32</v>
      </c>
      <c r="H14" s="424">
        <v>13</v>
      </c>
      <c r="I14" s="424">
        <v>13</v>
      </c>
      <c r="J14" s="424">
        <v>9</v>
      </c>
      <c r="K14" s="424">
        <v>3</v>
      </c>
      <c r="L14" s="424">
        <v>1</v>
      </c>
      <c r="M14" s="424">
        <v>0</v>
      </c>
      <c r="N14" s="424">
        <v>3</v>
      </c>
      <c r="O14" s="425">
        <v>0.40600000000000003</v>
      </c>
      <c r="P14" s="424">
        <v>5</v>
      </c>
      <c r="Q14" s="424">
        <v>6</v>
      </c>
      <c r="R14" s="424">
        <v>2</v>
      </c>
      <c r="S14" s="424">
        <v>13</v>
      </c>
      <c r="T14" s="424">
        <v>1</v>
      </c>
      <c r="U14" s="424">
        <v>0</v>
      </c>
      <c r="V14" s="425">
        <v>0.51300000000000001</v>
      </c>
      <c r="W14" s="425">
        <v>0.56299999999999994</v>
      </c>
      <c r="X14" s="425">
        <v>1.075</v>
      </c>
      <c r="Y14" s="425">
        <v>0.27800000000000002</v>
      </c>
    </row>
    <row r="15" spans="2:25" customFormat="1">
      <c r="B15" s="429" t="s">
        <v>406</v>
      </c>
      <c r="C15" s="424">
        <v>42</v>
      </c>
      <c r="D15" s="424" t="s">
        <v>436</v>
      </c>
      <c r="E15" s="424">
        <v>7</v>
      </c>
      <c r="F15" s="424">
        <v>30</v>
      </c>
      <c r="G15" s="424">
        <v>22</v>
      </c>
      <c r="H15" s="424">
        <v>13</v>
      </c>
      <c r="I15" s="424">
        <v>11</v>
      </c>
      <c r="J15" s="424">
        <v>10</v>
      </c>
      <c r="K15" s="424">
        <v>1</v>
      </c>
      <c r="L15" s="424">
        <v>0</v>
      </c>
      <c r="M15" s="424">
        <v>0</v>
      </c>
      <c r="N15" s="424">
        <v>6</v>
      </c>
      <c r="O15" s="425">
        <v>0.5</v>
      </c>
      <c r="P15" s="424">
        <v>7</v>
      </c>
      <c r="Q15" s="424">
        <v>1</v>
      </c>
      <c r="R15" s="424">
        <v>1</v>
      </c>
      <c r="S15" s="424">
        <v>2</v>
      </c>
      <c r="T15" s="424">
        <v>0</v>
      </c>
      <c r="U15" s="424">
        <v>0</v>
      </c>
      <c r="V15" s="425">
        <v>0.63300000000000001</v>
      </c>
      <c r="W15" s="425">
        <v>0.54500000000000004</v>
      </c>
      <c r="X15" s="425">
        <v>1.179</v>
      </c>
      <c r="Y15" s="425">
        <v>0.5</v>
      </c>
    </row>
    <row r="16" spans="2:25" customFormat="1">
      <c r="B16" s="429" t="s">
        <v>0</v>
      </c>
      <c r="C16" s="427">
        <v>61</v>
      </c>
      <c r="D16" s="427" t="s">
        <v>427</v>
      </c>
      <c r="E16" s="427">
        <v>4</v>
      </c>
      <c r="F16" s="427">
        <v>16</v>
      </c>
      <c r="G16" s="427">
        <v>12</v>
      </c>
      <c r="H16" s="427">
        <v>4</v>
      </c>
      <c r="I16" s="427">
        <v>3</v>
      </c>
      <c r="J16" s="427">
        <v>3</v>
      </c>
      <c r="K16" s="427">
        <v>0</v>
      </c>
      <c r="L16" s="427">
        <v>0</v>
      </c>
      <c r="M16" s="427">
        <v>0</v>
      </c>
      <c r="N16" s="427">
        <v>2</v>
      </c>
      <c r="O16" s="428">
        <v>0.25</v>
      </c>
      <c r="P16" s="427">
        <v>3</v>
      </c>
      <c r="Q16" s="427">
        <v>4</v>
      </c>
      <c r="R16" s="427">
        <v>1</v>
      </c>
      <c r="S16" s="427">
        <v>2</v>
      </c>
      <c r="T16" s="427">
        <v>0</v>
      </c>
      <c r="U16" s="427">
        <v>0</v>
      </c>
      <c r="V16" s="428">
        <v>0.438</v>
      </c>
      <c r="W16" s="428">
        <v>0.25</v>
      </c>
      <c r="X16" s="428">
        <v>0.68799999999999994</v>
      </c>
      <c r="Y16" s="428">
        <v>0.16700000000000001</v>
      </c>
    </row>
    <row r="17" spans="2:25" customFormat="1">
      <c r="B17" s="429" t="s">
        <v>0</v>
      </c>
      <c r="C17" s="427">
        <v>7</v>
      </c>
      <c r="D17" s="427" t="s">
        <v>268</v>
      </c>
      <c r="E17" s="427">
        <v>12</v>
      </c>
      <c r="F17" s="427">
        <v>53</v>
      </c>
      <c r="G17" s="427">
        <v>40</v>
      </c>
      <c r="H17" s="427">
        <v>13</v>
      </c>
      <c r="I17" s="427">
        <v>19</v>
      </c>
      <c r="J17" s="427">
        <v>18</v>
      </c>
      <c r="K17" s="427">
        <v>0</v>
      </c>
      <c r="L17" s="427">
        <v>1</v>
      </c>
      <c r="M17" s="427">
        <v>0</v>
      </c>
      <c r="N17" s="427">
        <v>9</v>
      </c>
      <c r="O17" s="428">
        <v>0.47499999999999998</v>
      </c>
      <c r="P17" s="427">
        <v>12</v>
      </c>
      <c r="Q17" s="427">
        <v>4</v>
      </c>
      <c r="R17" s="427">
        <v>1</v>
      </c>
      <c r="S17" s="427">
        <v>17</v>
      </c>
      <c r="T17" s="427">
        <v>0</v>
      </c>
      <c r="U17" s="427">
        <v>0</v>
      </c>
      <c r="V17" s="428">
        <v>0.60399999999999998</v>
      </c>
      <c r="W17" s="428">
        <v>0.52500000000000002</v>
      </c>
      <c r="X17" s="428">
        <v>1.129</v>
      </c>
      <c r="Y17" s="428">
        <v>0.44800000000000001</v>
      </c>
    </row>
    <row r="18" spans="2:25" customFormat="1">
      <c r="B18" s="429" t="s">
        <v>0</v>
      </c>
      <c r="C18" s="430">
        <v>12</v>
      </c>
      <c r="D18" s="430" t="s">
        <v>410</v>
      </c>
      <c r="E18" s="430">
        <v>2</v>
      </c>
      <c r="F18" s="430">
        <v>9</v>
      </c>
      <c r="G18" s="430">
        <v>9</v>
      </c>
      <c r="H18" s="430">
        <v>1</v>
      </c>
      <c r="I18" s="430">
        <v>1</v>
      </c>
      <c r="J18" s="430">
        <v>1</v>
      </c>
      <c r="K18" s="430">
        <v>0</v>
      </c>
      <c r="L18" s="430">
        <v>0</v>
      </c>
      <c r="M18" s="430">
        <v>0</v>
      </c>
      <c r="N18" s="430">
        <v>0</v>
      </c>
      <c r="O18" s="431">
        <v>0.111</v>
      </c>
      <c r="P18" s="430">
        <v>0</v>
      </c>
      <c r="Q18" s="430">
        <v>1</v>
      </c>
      <c r="R18" s="430">
        <v>0</v>
      </c>
      <c r="S18" s="430">
        <v>1</v>
      </c>
      <c r="T18" s="430">
        <v>0</v>
      </c>
      <c r="U18" s="430">
        <v>0</v>
      </c>
      <c r="V18" s="431">
        <v>0.111</v>
      </c>
      <c r="W18" s="431">
        <v>0.111</v>
      </c>
      <c r="X18" s="431">
        <v>0.222</v>
      </c>
      <c r="Y18" s="431">
        <v>0</v>
      </c>
    </row>
    <row r="19" spans="2:25" customFormat="1">
      <c r="B19" s="429" t="s">
        <v>0</v>
      </c>
      <c r="C19" s="427">
        <v>14</v>
      </c>
      <c r="D19" s="427" t="s">
        <v>412</v>
      </c>
      <c r="E19" s="427">
        <v>3</v>
      </c>
      <c r="F19" s="427">
        <v>11</v>
      </c>
      <c r="G19" s="427">
        <v>9</v>
      </c>
      <c r="H19" s="427">
        <v>0</v>
      </c>
      <c r="I19" s="427">
        <v>1</v>
      </c>
      <c r="J19" s="427">
        <v>1</v>
      </c>
      <c r="K19" s="427">
        <v>0</v>
      </c>
      <c r="L19" s="427">
        <v>0</v>
      </c>
      <c r="M19" s="427">
        <v>0</v>
      </c>
      <c r="N19" s="427">
        <v>0</v>
      </c>
      <c r="O19" s="428">
        <v>0.111</v>
      </c>
      <c r="P19" s="427">
        <v>2</v>
      </c>
      <c r="Q19" s="427">
        <v>2</v>
      </c>
      <c r="R19" s="427">
        <v>0</v>
      </c>
      <c r="S19" s="427">
        <v>0</v>
      </c>
      <c r="T19" s="427">
        <v>0</v>
      </c>
      <c r="U19" s="427">
        <v>0</v>
      </c>
      <c r="V19" s="428">
        <v>0.27300000000000002</v>
      </c>
      <c r="W19" s="428">
        <v>0.111</v>
      </c>
      <c r="X19" s="428">
        <v>0.38400000000000001</v>
      </c>
      <c r="Y19" s="428">
        <v>0</v>
      </c>
    </row>
    <row r="20" spans="2:25" customFormat="1">
      <c r="B20" s="429" t="s">
        <v>0</v>
      </c>
      <c r="C20" s="424">
        <v>0</v>
      </c>
      <c r="D20" s="424" t="s">
        <v>442</v>
      </c>
      <c r="E20" s="424">
        <v>5</v>
      </c>
      <c r="F20" s="424">
        <v>17</v>
      </c>
      <c r="G20" s="424">
        <v>8</v>
      </c>
      <c r="H20" s="424">
        <v>5</v>
      </c>
      <c r="I20" s="424">
        <v>0</v>
      </c>
      <c r="J20" s="424">
        <v>0</v>
      </c>
      <c r="K20" s="424">
        <v>0</v>
      </c>
      <c r="L20" s="424">
        <v>0</v>
      </c>
      <c r="M20" s="424">
        <v>0</v>
      </c>
      <c r="N20" s="424">
        <v>0</v>
      </c>
      <c r="O20" s="425">
        <v>0</v>
      </c>
      <c r="P20" s="424">
        <v>6</v>
      </c>
      <c r="Q20" s="424">
        <v>4</v>
      </c>
      <c r="R20" s="424">
        <v>3</v>
      </c>
      <c r="S20" s="424">
        <v>0</v>
      </c>
      <c r="T20" s="424">
        <v>0</v>
      </c>
      <c r="U20" s="424">
        <v>0</v>
      </c>
      <c r="V20" s="425">
        <v>0.52900000000000003</v>
      </c>
      <c r="W20" s="425">
        <v>0</v>
      </c>
      <c r="X20" s="425">
        <v>0.52900000000000003</v>
      </c>
      <c r="Y20" s="425">
        <v>0</v>
      </c>
    </row>
    <row r="21" spans="2:25" customFormat="1">
      <c r="B21" s="429" t="s">
        <v>0</v>
      </c>
      <c r="C21" s="424">
        <v>88</v>
      </c>
      <c r="D21" s="424" t="s">
        <v>424</v>
      </c>
      <c r="E21" s="424">
        <v>1</v>
      </c>
      <c r="F21" s="424">
        <v>3</v>
      </c>
      <c r="G21" s="424">
        <v>2</v>
      </c>
      <c r="H21" s="424">
        <v>1</v>
      </c>
      <c r="I21" s="424">
        <v>0</v>
      </c>
      <c r="J21" s="424">
        <v>0</v>
      </c>
      <c r="K21" s="424">
        <v>0</v>
      </c>
      <c r="L21" s="424">
        <v>0</v>
      </c>
      <c r="M21" s="424">
        <v>0</v>
      </c>
      <c r="N21" s="424">
        <v>1</v>
      </c>
      <c r="O21" s="425">
        <v>0</v>
      </c>
      <c r="P21" s="424">
        <v>0</v>
      </c>
      <c r="Q21" s="424">
        <v>1</v>
      </c>
      <c r="R21" s="424">
        <v>1</v>
      </c>
      <c r="S21" s="424">
        <v>0</v>
      </c>
      <c r="T21" s="424">
        <v>0</v>
      </c>
      <c r="U21" s="424">
        <v>0</v>
      </c>
      <c r="V21" s="425">
        <v>0.33300000000000002</v>
      </c>
      <c r="W21" s="425">
        <v>0</v>
      </c>
      <c r="X21" s="425">
        <v>0.33300000000000002</v>
      </c>
      <c r="Y21" s="425">
        <v>0</v>
      </c>
    </row>
    <row r="22" spans="2:25" customFormat="1">
      <c r="B22" s="429" t="s">
        <v>0</v>
      </c>
      <c r="C22" s="424">
        <v>0</v>
      </c>
      <c r="D22" s="424" t="s">
        <v>433</v>
      </c>
      <c r="E22" s="424">
        <v>1</v>
      </c>
      <c r="F22" s="424">
        <v>4</v>
      </c>
      <c r="G22" s="424">
        <v>3</v>
      </c>
      <c r="H22" s="424">
        <v>0</v>
      </c>
      <c r="I22" s="424">
        <v>0</v>
      </c>
      <c r="J22" s="424">
        <v>0</v>
      </c>
      <c r="K22" s="424">
        <v>0</v>
      </c>
      <c r="L22" s="424">
        <v>0</v>
      </c>
      <c r="M22" s="424">
        <v>0</v>
      </c>
      <c r="N22" s="424">
        <v>0</v>
      </c>
      <c r="O22" s="425">
        <v>0</v>
      </c>
      <c r="P22" s="424">
        <v>0</v>
      </c>
      <c r="Q22" s="424">
        <v>3</v>
      </c>
      <c r="R22" s="424">
        <v>1</v>
      </c>
      <c r="S22" s="424">
        <v>0</v>
      </c>
      <c r="T22" s="424">
        <v>0</v>
      </c>
      <c r="U22" s="424">
        <v>0</v>
      </c>
      <c r="V22" s="425">
        <v>0.25</v>
      </c>
      <c r="W22" s="425">
        <v>0</v>
      </c>
      <c r="X22" s="425">
        <v>0.25</v>
      </c>
      <c r="Y22" s="425">
        <v>0</v>
      </c>
    </row>
    <row r="23" spans="2:25" customFormat="1">
      <c r="B23" s="429" t="s">
        <v>406</v>
      </c>
      <c r="C23" s="430">
        <v>0</v>
      </c>
      <c r="D23" s="430" t="s">
        <v>439</v>
      </c>
      <c r="E23" s="430">
        <v>1</v>
      </c>
      <c r="F23" s="430">
        <v>4</v>
      </c>
      <c r="G23" s="430">
        <v>2</v>
      </c>
      <c r="H23" s="430">
        <v>1</v>
      </c>
      <c r="I23" s="430">
        <v>2</v>
      </c>
      <c r="J23" s="430">
        <v>2</v>
      </c>
      <c r="K23" s="430">
        <v>0</v>
      </c>
      <c r="L23" s="430">
        <v>0</v>
      </c>
      <c r="M23" s="430">
        <v>0</v>
      </c>
      <c r="N23" s="430">
        <v>1</v>
      </c>
      <c r="O23" s="431">
        <v>1</v>
      </c>
      <c r="P23" s="430">
        <v>2</v>
      </c>
      <c r="Q23" s="430">
        <v>0</v>
      </c>
      <c r="R23" s="430">
        <v>0</v>
      </c>
      <c r="S23" s="430">
        <v>4</v>
      </c>
      <c r="T23" s="430">
        <v>0</v>
      </c>
      <c r="U23" s="430">
        <v>0</v>
      </c>
      <c r="V23" s="431">
        <v>1</v>
      </c>
      <c r="W23" s="431">
        <v>1</v>
      </c>
      <c r="X23" s="431">
        <v>2</v>
      </c>
      <c r="Y23" s="431">
        <v>1</v>
      </c>
    </row>
    <row r="24" spans="2:25" customFormat="1">
      <c r="B24" s="429" t="s">
        <v>406</v>
      </c>
      <c r="C24" s="427">
        <v>0</v>
      </c>
      <c r="D24" s="427" t="s">
        <v>432</v>
      </c>
      <c r="E24" s="427">
        <v>10</v>
      </c>
      <c r="F24" s="427">
        <v>40</v>
      </c>
      <c r="G24" s="427">
        <v>33</v>
      </c>
      <c r="H24" s="427">
        <v>7</v>
      </c>
      <c r="I24" s="427">
        <v>11</v>
      </c>
      <c r="J24" s="427">
        <v>5</v>
      </c>
      <c r="K24" s="427">
        <v>6</v>
      </c>
      <c r="L24" s="427">
        <v>0</v>
      </c>
      <c r="M24" s="427">
        <v>0</v>
      </c>
      <c r="N24" s="427">
        <v>19</v>
      </c>
      <c r="O24" s="428">
        <v>0.33300000000000002</v>
      </c>
      <c r="P24" s="427">
        <v>7</v>
      </c>
      <c r="Q24" s="427">
        <v>7</v>
      </c>
      <c r="R24" s="427">
        <v>0</v>
      </c>
      <c r="S24" s="427">
        <v>7</v>
      </c>
      <c r="T24" s="427">
        <v>2</v>
      </c>
      <c r="U24" s="427">
        <v>0</v>
      </c>
      <c r="V24" s="428">
        <v>0.45</v>
      </c>
      <c r="W24" s="428">
        <v>0.51500000000000001</v>
      </c>
      <c r="X24" s="428">
        <v>0.96499999999999997</v>
      </c>
      <c r="Y24" s="428">
        <v>0.44400000000000001</v>
      </c>
    </row>
    <row r="25" spans="2:25" customFormat="1">
      <c r="B25" s="429" t="s">
        <v>406</v>
      </c>
      <c r="C25" s="430">
        <v>26</v>
      </c>
      <c r="D25" s="430" t="s">
        <v>415</v>
      </c>
      <c r="E25" s="430">
        <v>7</v>
      </c>
      <c r="F25" s="430">
        <v>31</v>
      </c>
      <c r="G25" s="430">
        <v>18</v>
      </c>
      <c r="H25" s="430">
        <v>12</v>
      </c>
      <c r="I25" s="430">
        <v>7</v>
      </c>
      <c r="J25" s="430">
        <v>5</v>
      </c>
      <c r="K25" s="430">
        <v>2</v>
      </c>
      <c r="L25" s="430">
        <v>0</v>
      </c>
      <c r="M25" s="430">
        <v>0</v>
      </c>
      <c r="N25" s="430">
        <v>8</v>
      </c>
      <c r="O25" s="431">
        <v>0.38900000000000001</v>
      </c>
      <c r="P25" s="430">
        <v>11</v>
      </c>
      <c r="Q25" s="430">
        <v>4</v>
      </c>
      <c r="R25" s="430">
        <v>2</v>
      </c>
      <c r="S25" s="430">
        <v>4</v>
      </c>
      <c r="T25" s="430">
        <v>1</v>
      </c>
      <c r="U25" s="430">
        <v>0</v>
      </c>
      <c r="V25" s="431">
        <v>0.64500000000000002</v>
      </c>
      <c r="W25" s="431">
        <v>0.5</v>
      </c>
      <c r="X25" s="431">
        <v>1.145</v>
      </c>
      <c r="Y25" s="431">
        <v>0.36399999999999999</v>
      </c>
    </row>
    <row r="26" spans="2:25">
      <c r="B26" s="429" t="s">
        <v>0</v>
      </c>
      <c r="C26" s="424">
        <v>24</v>
      </c>
      <c r="D26" s="424" t="s">
        <v>411</v>
      </c>
      <c r="E26" s="424">
        <v>11</v>
      </c>
      <c r="F26" s="424">
        <v>47</v>
      </c>
      <c r="G26" s="424">
        <v>41</v>
      </c>
      <c r="H26" s="424">
        <v>14</v>
      </c>
      <c r="I26" s="424">
        <v>14</v>
      </c>
      <c r="J26" s="424">
        <v>11</v>
      </c>
      <c r="K26" s="424">
        <v>2</v>
      </c>
      <c r="L26" s="424">
        <v>1</v>
      </c>
      <c r="M26" s="424">
        <v>0</v>
      </c>
      <c r="N26" s="424">
        <v>8</v>
      </c>
      <c r="O26" s="425">
        <v>0.34100000000000003</v>
      </c>
      <c r="P26" s="424">
        <v>5</v>
      </c>
      <c r="Q26" s="424">
        <v>9</v>
      </c>
      <c r="R26" s="424">
        <v>1</v>
      </c>
      <c r="S26" s="424">
        <v>10</v>
      </c>
      <c r="T26" s="424">
        <v>0</v>
      </c>
      <c r="U26" s="424">
        <v>0</v>
      </c>
      <c r="V26" s="425">
        <v>0.42599999999999999</v>
      </c>
      <c r="W26" s="425">
        <v>0.439</v>
      </c>
      <c r="X26" s="425">
        <v>0.86499999999999999</v>
      </c>
      <c r="Y26" s="425">
        <v>0.4</v>
      </c>
    </row>
    <row r="27" spans="2:25" customFormat="1">
      <c r="B27" s="429" t="s">
        <v>406</v>
      </c>
      <c r="C27" s="427">
        <v>21</v>
      </c>
      <c r="D27" s="427" t="s">
        <v>392</v>
      </c>
      <c r="E27" s="427">
        <v>12</v>
      </c>
      <c r="F27" s="427">
        <v>57</v>
      </c>
      <c r="G27" s="427">
        <v>44</v>
      </c>
      <c r="H27" s="427">
        <v>27</v>
      </c>
      <c r="I27" s="427">
        <v>15</v>
      </c>
      <c r="J27" s="427">
        <v>12</v>
      </c>
      <c r="K27" s="427">
        <v>3</v>
      </c>
      <c r="L27" s="427">
        <v>0</v>
      </c>
      <c r="M27" s="427">
        <v>0</v>
      </c>
      <c r="N27" s="427">
        <v>12</v>
      </c>
      <c r="O27" s="428">
        <v>0.34100000000000003</v>
      </c>
      <c r="P27" s="427">
        <v>13</v>
      </c>
      <c r="Q27" s="427">
        <v>6</v>
      </c>
      <c r="R27" s="427">
        <v>0</v>
      </c>
      <c r="S27" s="427">
        <v>19</v>
      </c>
      <c r="T27" s="427">
        <v>0</v>
      </c>
      <c r="U27" s="427">
        <v>0</v>
      </c>
      <c r="V27" s="428">
        <v>0.49099999999999999</v>
      </c>
      <c r="W27" s="428">
        <v>0.40899999999999997</v>
      </c>
      <c r="X27" s="428">
        <v>0.9</v>
      </c>
      <c r="Y27" s="428">
        <v>0.4</v>
      </c>
    </row>
    <row r="28" spans="2:25">
      <c r="B28" s="429" t="s">
        <v>0</v>
      </c>
      <c r="C28" s="424">
        <v>47</v>
      </c>
      <c r="D28" s="424" t="s">
        <v>409</v>
      </c>
      <c r="E28" s="424">
        <v>9</v>
      </c>
      <c r="F28" s="424">
        <v>38</v>
      </c>
      <c r="G28" s="424">
        <v>29</v>
      </c>
      <c r="H28" s="424">
        <v>15</v>
      </c>
      <c r="I28" s="424">
        <v>9</v>
      </c>
      <c r="J28" s="424">
        <v>8</v>
      </c>
      <c r="K28" s="424">
        <v>1</v>
      </c>
      <c r="L28" s="424">
        <v>0</v>
      </c>
      <c r="M28" s="424">
        <v>0</v>
      </c>
      <c r="N28" s="424">
        <v>6</v>
      </c>
      <c r="O28" s="425">
        <v>0.31</v>
      </c>
      <c r="P28" s="424">
        <v>8</v>
      </c>
      <c r="Q28" s="424">
        <v>7</v>
      </c>
      <c r="R28" s="424">
        <v>1</v>
      </c>
      <c r="S28" s="424">
        <v>19</v>
      </c>
      <c r="T28" s="424">
        <v>1</v>
      </c>
      <c r="U28" s="424">
        <v>0</v>
      </c>
      <c r="V28" s="425">
        <v>0.47399999999999998</v>
      </c>
      <c r="W28" s="425">
        <v>0.34499999999999997</v>
      </c>
      <c r="X28" s="425">
        <v>0.81899999999999995</v>
      </c>
      <c r="Y28" s="425">
        <v>0.27300000000000002</v>
      </c>
    </row>
    <row r="29" spans="2:25">
      <c r="B29" s="429" t="s">
        <v>406</v>
      </c>
      <c r="C29" s="427">
        <v>29</v>
      </c>
      <c r="D29" s="427" t="s">
        <v>431</v>
      </c>
      <c r="E29" s="427">
        <v>1</v>
      </c>
      <c r="F29" s="427">
        <v>4</v>
      </c>
      <c r="G29" s="427">
        <v>2</v>
      </c>
      <c r="H29" s="427">
        <v>0</v>
      </c>
      <c r="I29" s="427">
        <v>1</v>
      </c>
      <c r="J29" s="427">
        <v>1</v>
      </c>
      <c r="K29" s="427">
        <v>0</v>
      </c>
      <c r="L29" s="427">
        <v>0</v>
      </c>
      <c r="M29" s="427">
        <v>0</v>
      </c>
      <c r="N29" s="427">
        <v>1</v>
      </c>
      <c r="O29" s="428">
        <v>0.5</v>
      </c>
      <c r="P29" s="427">
        <v>2</v>
      </c>
      <c r="Q29" s="427">
        <v>1</v>
      </c>
      <c r="R29" s="427">
        <v>0</v>
      </c>
      <c r="S29" s="427">
        <v>0</v>
      </c>
      <c r="T29" s="427">
        <v>0</v>
      </c>
      <c r="U29" s="427">
        <v>0</v>
      </c>
      <c r="V29" s="428">
        <v>0.75</v>
      </c>
      <c r="W29" s="428">
        <v>0.5</v>
      </c>
      <c r="X29" s="428">
        <v>1.25</v>
      </c>
      <c r="Y29" s="428">
        <v>0.5</v>
      </c>
    </row>
    <row r="30" spans="2:25">
      <c r="B30" s="429" t="s">
        <v>406</v>
      </c>
      <c r="C30" s="427">
        <v>3</v>
      </c>
      <c r="D30" s="427" t="s">
        <v>390</v>
      </c>
      <c r="E30" s="427">
        <v>12</v>
      </c>
      <c r="F30" s="427">
        <v>53</v>
      </c>
      <c r="G30" s="427">
        <v>44</v>
      </c>
      <c r="H30" s="427">
        <v>18</v>
      </c>
      <c r="I30" s="427">
        <v>12</v>
      </c>
      <c r="J30" s="427">
        <v>9</v>
      </c>
      <c r="K30" s="427">
        <v>3</v>
      </c>
      <c r="L30" s="427">
        <v>0</v>
      </c>
      <c r="M30" s="427">
        <v>0</v>
      </c>
      <c r="N30" s="427">
        <v>13</v>
      </c>
      <c r="O30" s="428">
        <v>0.27300000000000002</v>
      </c>
      <c r="P30" s="427">
        <v>6</v>
      </c>
      <c r="Q30" s="427">
        <v>7</v>
      </c>
      <c r="R30" s="427">
        <v>2</v>
      </c>
      <c r="S30" s="427">
        <v>13</v>
      </c>
      <c r="T30" s="427">
        <v>2</v>
      </c>
      <c r="U30" s="427">
        <v>1</v>
      </c>
      <c r="V30" s="428">
        <v>0.377</v>
      </c>
      <c r="W30" s="428">
        <v>0.34100000000000003</v>
      </c>
      <c r="X30" s="428">
        <v>0.71799999999999997</v>
      </c>
      <c r="Y30" s="428">
        <v>0.25900000000000001</v>
      </c>
    </row>
    <row r="31" spans="2:25" customFormat="1">
      <c r="B31" s="429" t="s">
        <v>406</v>
      </c>
      <c r="C31" s="430">
        <v>0</v>
      </c>
      <c r="D31" s="430" t="s">
        <v>434</v>
      </c>
      <c r="E31" s="430">
        <v>6</v>
      </c>
      <c r="F31" s="430">
        <v>21</v>
      </c>
      <c r="G31" s="430">
        <v>16</v>
      </c>
      <c r="H31" s="430">
        <v>8</v>
      </c>
      <c r="I31" s="430">
        <v>6</v>
      </c>
      <c r="J31" s="430">
        <v>4</v>
      </c>
      <c r="K31" s="430">
        <v>2</v>
      </c>
      <c r="L31" s="430">
        <v>0</v>
      </c>
      <c r="M31" s="430">
        <v>0</v>
      </c>
      <c r="N31" s="430">
        <v>6</v>
      </c>
      <c r="O31" s="431">
        <v>0.375</v>
      </c>
      <c r="P31" s="430">
        <v>4</v>
      </c>
      <c r="Q31" s="430">
        <v>4</v>
      </c>
      <c r="R31" s="430">
        <v>1</v>
      </c>
      <c r="S31" s="430">
        <v>2</v>
      </c>
      <c r="T31" s="430">
        <v>0</v>
      </c>
      <c r="U31" s="430">
        <v>0</v>
      </c>
      <c r="V31" s="431">
        <v>0.52400000000000002</v>
      </c>
      <c r="W31" s="431">
        <v>0.5</v>
      </c>
      <c r="X31" s="431">
        <v>1.024</v>
      </c>
      <c r="Y31" s="431">
        <v>0.28599999999999998</v>
      </c>
    </row>
    <row r="32" spans="2:25" customFormat="1">
      <c r="B32" s="429" t="s">
        <v>406</v>
      </c>
      <c r="C32" s="427">
        <v>35</v>
      </c>
      <c r="D32" s="427" t="s">
        <v>423</v>
      </c>
      <c r="E32" s="427">
        <v>11</v>
      </c>
      <c r="F32" s="427">
        <v>44</v>
      </c>
      <c r="G32" s="427">
        <v>44</v>
      </c>
      <c r="H32" s="427">
        <v>8</v>
      </c>
      <c r="I32" s="427">
        <v>13</v>
      </c>
      <c r="J32" s="427">
        <v>11</v>
      </c>
      <c r="K32" s="427">
        <v>2</v>
      </c>
      <c r="L32" s="427">
        <v>0</v>
      </c>
      <c r="M32" s="427">
        <v>0</v>
      </c>
      <c r="N32" s="427">
        <v>0</v>
      </c>
      <c r="O32" s="428">
        <v>0.29499999999999998</v>
      </c>
      <c r="P32" s="427">
        <v>0</v>
      </c>
      <c r="Q32" s="427">
        <v>1</v>
      </c>
      <c r="R32" s="427">
        <v>0</v>
      </c>
      <c r="S32" s="427">
        <v>4</v>
      </c>
      <c r="T32" s="427">
        <v>0</v>
      </c>
      <c r="U32" s="427">
        <v>0</v>
      </c>
      <c r="V32" s="428">
        <v>0.29499999999999998</v>
      </c>
      <c r="W32" s="428">
        <v>0.34100000000000003</v>
      </c>
      <c r="X32" s="428">
        <v>0.63600000000000001</v>
      </c>
      <c r="Y32" s="428">
        <v>0.23100000000000001</v>
      </c>
    </row>
    <row r="33" spans="2:25">
      <c r="B33" s="429" t="s">
        <v>0</v>
      </c>
      <c r="C33" s="427">
        <v>23</v>
      </c>
      <c r="D33" s="427" t="s">
        <v>205</v>
      </c>
      <c r="E33" s="427">
        <v>10</v>
      </c>
      <c r="F33" s="427">
        <v>36</v>
      </c>
      <c r="G33" s="427">
        <v>27</v>
      </c>
      <c r="H33" s="427">
        <v>5</v>
      </c>
      <c r="I33" s="427">
        <v>8</v>
      </c>
      <c r="J33" s="427">
        <v>7</v>
      </c>
      <c r="K33" s="427">
        <v>1</v>
      </c>
      <c r="L33" s="427">
        <v>0</v>
      </c>
      <c r="M33" s="427">
        <v>0</v>
      </c>
      <c r="N33" s="427">
        <v>2</v>
      </c>
      <c r="O33" s="428">
        <v>0.29599999999999999</v>
      </c>
      <c r="P33" s="427">
        <v>6</v>
      </c>
      <c r="Q33" s="427">
        <v>7</v>
      </c>
      <c r="R33" s="427">
        <v>3</v>
      </c>
      <c r="S33" s="427">
        <v>5</v>
      </c>
      <c r="T33" s="427">
        <v>1</v>
      </c>
      <c r="U33" s="427">
        <v>0</v>
      </c>
      <c r="V33" s="428">
        <v>0.47199999999999998</v>
      </c>
      <c r="W33" s="428">
        <v>0.33300000000000002</v>
      </c>
      <c r="X33" s="428">
        <v>0.80600000000000005</v>
      </c>
      <c r="Y33" s="428">
        <v>0.36399999999999999</v>
      </c>
    </row>
    <row r="34" spans="2:25">
      <c r="B34" s="429" t="s">
        <v>406</v>
      </c>
      <c r="C34" s="424">
        <v>8</v>
      </c>
      <c r="D34" s="424" t="s">
        <v>391</v>
      </c>
      <c r="E34" s="424">
        <v>4</v>
      </c>
      <c r="F34" s="424">
        <v>16</v>
      </c>
      <c r="G34" s="424">
        <v>15</v>
      </c>
      <c r="H34" s="424">
        <v>3</v>
      </c>
      <c r="I34" s="424">
        <v>5</v>
      </c>
      <c r="J34" s="424">
        <v>4</v>
      </c>
      <c r="K34" s="424">
        <v>0</v>
      </c>
      <c r="L34" s="424">
        <v>0</v>
      </c>
      <c r="M34" s="424">
        <v>0</v>
      </c>
      <c r="N34" s="424">
        <v>7</v>
      </c>
      <c r="O34" s="425">
        <v>0.33300000000000002</v>
      </c>
      <c r="P34" s="424">
        <v>1</v>
      </c>
      <c r="Q34" s="424">
        <v>2</v>
      </c>
      <c r="R34" s="424">
        <v>0</v>
      </c>
      <c r="S34" s="424">
        <v>6</v>
      </c>
      <c r="T34" s="424">
        <v>0</v>
      </c>
      <c r="U34" s="424">
        <v>0</v>
      </c>
      <c r="V34" s="425">
        <v>0.375</v>
      </c>
      <c r="W34" s="425">
        <v>0.33300000000000002</v>
      </c>
      <c r="X34" s="425">
        <v>0.70799999999999996</v>
      </c>
      <c r="Y34" s="425">
        <v>0.55600000000000005</v>
      </c>
    </row>
    <row r="35" spans="2:25" customFormat="1">
      <c r="B35" s="429" t="s">
        <v>406</v>
      </c>
      <c r="C35" s="427">
        <v>10</v>
      </c>
      <c r="D35" s="427" t="s">
        <v>265</v>
      </c>
      <c r="E35" s="427">
        <v>6</v>
      </c>
      <c r="F35" s="427">
        <v>25</v>
      </c>
      <c r="G35" s="427">
        <v>15</v>
      </c>
      <c r="H35" s="427">
        <v>6</v>
      </c>
      <c r="I35" s="427">
        <v>5</v>
      </c>
      <c r="J35" s="427">
        <v>4</v>
      </c>
      <c r="K35" s="427">
        <v>1</v>
      </c>
      <c r="L35" s="427">
        <v>0</v>
      </c>
      <c r="M35" s="427">
        <v>0</v>
      </c>
      <c r="N35" s="427">
        <v>9</v>
      </c>
      <c r="O35" s="428">
        <v>0.33300000000000002</v>
      </c>
      <c r="P35" s="427">
        <v>8</v>
      </c>
      <c r="Q35" s="427">
        <v>0</v>
      </c>
      <c r="R35" s="427">
        <v>2</v>
      </c>
      <c r="S35" s="427">
        <v>0</v>
      </c>
      <c r="T35" s="427">
        <v>0</v>
      </c>
      <c r="U35" s="427">
        <v>0</v>
      </c>
      <c r="V35" s="428">
        <v>0.6</v>
      </c>
      <c r="W35" s="428">
        <v>0.4</v>
      </c>
      <c r="X35" s="428">
        <v>1</v>
      </c>
      <c r="Y35" s="428">
        <v>0.41699999999999998</v>
      </c>
    </row>
    <row r="36" spans="2:25" customFormat="1">
      <c r="B36" s="429" t="s">
        <v>0</v>
      </c>
      <c r="C36" s="424">
        <v>42</v>
      </c>
      <c r="D36" s="424" t="s">
        <v>407</v>
      </c>
      <c r="E36" s="424">
        <v>10</v>
      </c>
      <c r="F36" s="424">
        <v>38</v>
      </c>
      <c r="G36" s="424">
        <v>32</v>
      </c>
      <c r="H36" s="424">
        <v>11</v>
      </c>
      <c r="I36" s="424">
        <v>8</v>
      </c>
      <c r="J36" s="424">
        <v>8</v>
      </c>
      <c r="K36" s="424">
        <v>0</v>
      </c>
      <c r="L36" s="424">
        <v>0</v>
      </c>
      <c r="M36" s="424">
        <v>0</v>
      </c>
      <c r="N36" s="424">
        <v>5</v>
      </c>
      <c r="O36" s="425">
        <v>0.25</v>
      </c>
      <c r="P36" s="424">
        <v>4</v>
      </c>
      <c r="Q36" s="424">
        <v>4</v>
      </c>
      <c r="R36" s="424">
        <v>2</v>
      </c>
      <c r="S36" s="424">
        <v>11</v>
      </c>
      <c r="T36" s="424">
        <v>1</v>
      </c>
      <c r="U36" s="424">
        <v>0</v>
      </c>
      <c r="V36" s="425">
        <v>0.36799999999999999</v>
      </c>
      <c r="W36" s="425">
        <v>0.25</v>
      </c>
      <c r="X36" s="425">
        <v>0.61799999999999999</v>
      </c>
      <c r="Y36" s="425">
        <v>0.21099999999999999</v>
      </c>
    </row>
    <row r="37" spans="2:25">
      <c r="B37" s="429" t="s">
        <v>406</v>
      </c>
      <c r="C37" s="427">
        <v>24</v>
      </c>
      <c r="D37" s="427" t="s">
        <v>416</v>
      </c>
      <c r="E37" s="427">
        <v>5</v>
      </c>
      <c r="F37" s="427">
        <v>24</v>
      </c>
      <c r="G37" s="427">
        <v>17</v>
      </c>
      <c r="H37" s="427">
        <v>3</v>
      </c>
      <c r="I37" s="427">
        <v>5</v>
      </c>
      <c r="J37" s="427">
        <v>5</v>
      </c>
      <c r="K37" s="427">
        <v>0</v>
      </c>
      <c r="L37" s="427">
        <v>0</v>
      </c>
      <c r="M37" s="427">
        <v>0</v>
      </c>
      <c r="N37" s="427">
        <v>3</v>
      </c>
      <c r="O37" s="428">
        <v>0.29399999999999998</v>
      </c>
      <c r="P37" s="427">
        <v>6</v>
      </c>
      <c r="Q37" s="427">
        <v>6</v>
      </c>
      <c r="R37" s="427">
        <v>0</v>
      </c>
      <c r="S37" s="427">
        <v>3</v>
      </c>
      <c r="T37" s="427">
        <v>0</v>
      </c>
      <c r="U37" s="427">
        <v>1</v>
      </c>
      <c r="V37" s="428">
        <v>0.45800000000000002</v>
      </c>
      <c r="W37" s="428">
        <v>0.29399999999999998</v>
      </c>
      <c r="X37" s="428">
        <v>0.752</v>
      </c>
      <c r="Y37" s="428">
        <v>0.25</v>
      </c>
    </row>
    <row r="38" spans="2:25" customFormat="1">
      <c r="B38" s="429" t="s">
        <v>0</v>
      </c>
      <c r="C38" s="424">
        <v>51</v>
      </c>
      <c r="D38" s="424" t="s">
        <v>418</v>
      </c>
      <c r="E38" s="424">
        <v>7</v>
      </c>
      <c r="F38" s="424">
        <v>31</v>
      </c>
      <c r="G38" s="424">
        <v>28</v>
      </c>
      <c r="H38" s="424">
        <v>5</v>
      </c>
      <c r="I38" s="424">
        <v>4</v>
      </c>
      <c r="J38" s="424">
        <v>4</v>
      </c>
      <c r="K38" s="424">
        <v>0</v>
      </c>
      <c r="L38" s="424">
        <v>0</v>
      </c>
      <c r="M38" s="424">
        <v>0</v>
      </c>
      <c r="N38" s="424">
        <v>0</v>
      </c>
      <c r="O38" s="425">
        <v>0.14299999999999999</v>
      </c>
      <c r="P38" s="424">
        <v>2</v>
      </c>
      <c r="Q38" s="424">
        <v>11</v>
      </c>
      <c r="R38" s="424">
        <v>1</v>
      </c>
      <c r="S38" s="424">
        <v>3</v>
      </c>
      <c r="T38" s="424">
        <v>0</v>
      </c>
      <c r="U38" s="424">
        <v>0</v>
      </c>
      <c r="V38" s="425">
        <v>0.22600000000000001</v>
      </c>
      <c r="W38" s="425">
        <v>0.14299999999999999</v>
      </c>
      <c r="X38" s="425">
        <v>0.36899999999999999</v>
      </c>
      <c r="Y38" s="425">
        <v>0.158</v>
      </c>
    </row>
    <row r="39" spans="2:25" customFormat="1">
      <c r="B39" s="429" t="s">
        <v>406</v>
      </c>
      <c r="C39" s="424">
        <v>21</v>
      </c>
      <c r="D39" s="424" t="s">
        <v>414</v>
      </c>
      <c r="E39" s="424">
        <v>3</v>
      </c>
      <c r="F39" s="424">
        <v>14</v>
      </c>
      <c r="G39" s="424">
        <v>11</v>
      </c>
      <c r="H39" s="424">
        <v>2</v>
      </c>
      <c r="I39" s="424">
        <v>3</v>
      </c>
      <c r="J39" s="424">
        <v>3</v>
      </c>
      <c r="K39" s="424">
        <v>0</v>
      </c>
      <c r="L39" s="424">
        <v>0</v>
      </c>
      <c r="M39" s="424">
        <v>0</v>
      </c>
      <c r="N39" s="424">
        <v>6</v>
      </c>
      <c r="O39" s="425">
        <v>0.27300000000000002</v>
      </c>
      <c r="P39" s="424">
        <v>2</v>
      </c>
      <c r="Q39" s="424">
        <v>1</v>
      </c>
      <c r="R39" s="424">
        <v>1</v>
      </c>
      <c r="S39" s="424">
        <v>1</v>
      </c>
      <c r="T39" s="424">
        <v>0</v>
      </c>
      <c r="U39" s="424">
        <v>0</v>
      </c>
      <c r="V39" s="425">
        <v>0.42899999999999999</v>
      </c>
      <c r="W39" s="425">
        <v>0.27300000000000002</v>
      </c>
      <c r="X39" s="425">
        <v>0.70099999999999996</v>
      </c>
      <c r="Y39" s="425">
        <v>0.375</v>
      </c>
    </row>
    <row r="40" spans="2:25" customFormat="1">
      <c r="B40" s="429" t="s">
        <v>406</v>
      </c>
      <c r="C40" s="427">
        <v>51</v>
      </c>
      <c r="D40" s="427" t="s">
        <v>438</v>
      </c>
      <c r="E40" s="427">
        <v>4</v>
      </c>
      <c r="F40" s="427">
        <v>14</v>
      </c>
      <c r="G40" s="427">
        <v>12</v>
      </c>
      <c r="H40" s="427">
        <v>2</v>
      </c>
      <c r="I40" s="427">
        <v>3</v>
      </c>
      <c r="J40" s="427">
        <v>2</v>
      </c>
      <c r="K40" s="427">
        <v>1</v>
      </c>
      <c r="L40" s="427">
        <v>0</v>
      </c>
      <c r="M40" s="427">
        <v>0</v>
      </c>
      <c r="N40" s="427">
        <v>3</v>
      </c>
      <c r="O40" s="428">
        <v>0.25</v>
      </c>
      <c r="P40" s="427">
        <v>1</v>
      </c>
      <c r="Q40" s="427">
        <v>2</v>
      </c>
      <c r="R40" s="427">
        <v>0</v>
      </c>
      <c r="S40" s="427">
        <v>1</v>
      </c>
      <c r="T40" s="427">
        <v>1</v>
      </c>
      <c r="U40" s="427">
        <v>1</v>
      </c>
      <c r="V40" s="428">
        <v>0.28599999999999998</v>
      </c>
      <c r="W40" s="428">
        <v>0.33300000000000002</v>
      </c>
      <c r="X40" s="428">
        <v>0.61899999999999999</v>
      </c>
      <c r="Y40" s="428">
        <v>0.222</v>
      </c>
    </row>
    <row r="41" spans="2:25" customFormat="1">
      <c r="B41" s="429" t="s">
        <v>406</v>
      </c>
      <c r="C41" s="424">
        <v>24</v>
      </c>
      <c r="D41" s="424" t="s">
        <v>435</v>
      </c>
      <c r="E41" s="424">
        <v>6</v>
      </c>
      <c r="F41" s="424">
        <v>24</v>
      </c>
      <c r="G41" s="424">
        <v>21</v>
      </c>
      <c r="H41" s="424">
        <v>5</v>
      </c>
      <c r="I41" s="424">
        <v>5</v>
      </c>
      <c r="J41" s="424">
        <v>2</v>
      </c>
      <c r="K41" s="424">
        <v>2</v>
      </c>
      <c r="L41" s="424">
        <v>0</v>
      </c>
      <c r="M41" s="424">
        <v>1</v>
      </c>
      <c r="N41" s="424">
        <v>8</v>
      </c>
      <c r="O41" s="425">
        <v>0.23799999999999999</v>
      </c>
      <c r="P41" s="424">
        <v>1</v>
      </c>
      <c r="Q41" s="424">
        <v>3</v>
      </c>
      <c r="R41" s="424">
        <v>1</v>
      </c>
      <c r="S41" s="424">
        <v>1</v>
      </c>
      <c r="T41" s="424">
        <v>0</v>
      </c>
      <c r="U41" s="424">
        <v>1</v>
      </c>
      <c r="V41" s="425">
        <v>0.29199999999999998</v>
      </c>
      <c r="W41" s="425">
        <v>0.47599999999999998</v>
      </c>
      <c r="X41" s="425">
        <v>0.76800000000000002</v>
      </c>
      <c r="Y41" s="425">
        <v>0.23100000000000001</v>
      </c>
    </row>
    <row r="42" spans="2:25">
      <c r="B42" s="429" t="s">
        <v>406</v>
      </c>
      <c r="C42" s="409">
        <v>2</v>
      </c>
      <c r="D42" s="409" t="s">
        <v>440</v>
      </c>
      <c r="E42" s="409">
        <v>5</v>
      </c>
      <c r="F42" s="409">
        <v>19</v>
      </c>
      <c r="G42" s="409">
        <v>18</v>
      </c>
      <c r="H42" s="409">
        <v>2</v>
      </c>
      <c r="I42" s="409">
        <v>4</v>
      </c>
      <c r="J42" s="409">
        <v>2</v>
      </c>
      <c r="K42" s="409">
        <v>2</v>
      </c>
      <c r="L42" s="409">
        <v>0</v>
      </c>
      <c r="M42" s="409">
        <v>0</v>
      </c>
      <c r="N42" s="409">
        <v>4</v>
      </c>
      <c r="O42" s="410">
        <v>0.222</v>
      </c>
      <c r="P42" s="409">
        <v>1</v>
      </c>
      <c r="Q42" s="409">
        <v>2</v>
      </c>
      <c r="R42" s="409">
        <v>0</v>
      </c>
      <c r="S42" s="409">
        <v>3</v>
      </c>
      <c r="T42" s="409">
        <v>0</v>
      </c>
      <c r="U42" s="409">
        <v>0</v>
      </c>
      <c r="V42" s="410">
        <v>0.26300000000000001</v>
      </c>
      <c r="W42" s="410">
        <v>0.33300000000000002</v>
      </c>
      <c r="X42" s="410">
        <v>0.59599999999999997</v>
      </c>
      <c r="Y42" s="410">
        <v>0.3</v>
      </c>
    </row>
    <row r="43" spans="2:25" customFormat="1">
      <c r="B43" s="429" t="s">
        <v>406</v>
      </c>
      <c r="C43" s="430">
        <v>0</v>
      </c>
      <c r="D43" s="430" t="s">
        <v>443</v>
      </c>
      <c r="E43" s="430">
        <v>2</v>
      </c>
      <c r="F43" s="430">
        <v>8</v>
      </c>
      <c r="G43" s="430">
        <v>5</v>
      </c>
      <c r="H43" s="430">
        <v>4</v>
      </c>
      <c r="I43" s="430">
        <v>1</v>
      </c>
      <c r="J43" s="430">
        <v>1</v>
      </c>
      <c r="K43" s="430">
        <v>0</v>
      </c>
      <c r="L43" s="430">
        <v>0</v>
      </c>
      <c r="M43" s="430">
        <v>0</v>
      </c>
      <c r="N43" s="430">
        <v>1</v>
      </c>
      <c r="O43" s="431">
        <v>0.2</v>
      </c>
      <c r="P43" s="430">
        <v>3</v>
      </c>
      <c r="Q43" s="430">
        <v>2</v>
      </c>
      <c r="R43" s="430">
        <v>0</v>
      </c>
      <c r="S43" s="430">
        <v>3</v>
      </c>
      <c r="T43" s="430">
        <v>0</v>
      </c>
      <c r="U43" s="430">
        <v>0</v>
      </c>
      <c r="V43" s="431">
        <v>0.5</v>
      </c>
      <c r="W43" s="431">
        <v>0.2</v>
      </c>
      <c r="X43" s="431">
        <v>0.7</v>
      </c>
      <c r="Y43" s="431">
        <v>0</v>
      </c>
    </row>
    <row r="44" spans="2:25" customFormat="1">
      <c r="B44" s="429" t="s">
        <v>406</v>
      </c>
      <c r="C44" s="427">
        <v>44</v>
      </c>
      <c r="D44" s="427" t="s">
        <v>420</v>
      </c>
      <c r="E44" s="427">
        <v>5</v>
      </c>
      <c r="F44" s="427">
        <v>17</v>
      </c>
      <c r="G44" s="427">
        <v>13</v>
      </c>
      <c r="H44" s="427">
        <v>0</v>
      </c>
      <c r="I44" s="427">
        <v>2</v>
      </c>
      <c r="J44" s="427">
        <v>2</v>
      </c>
      <c r="K44" s="427">
        <v>0</v>
      </c>
      <c r="L44" s="427">
        <v>0</v>
      </c>
      <c r="M44" s="427">
        <v>0</v>
      </c>
      <c r="N44" s="427">
        <v>1</v>
      </c>
      <c r="O44" s="428">
        <v>0.154</v>
      </c>
      <c r="P44" s="427">
        <v>3</v>
      </c>
      <c r="Q44" s="427">
        <v>6</v>
      </c>
      <c r="R44" s="427">
        <v>1</v>
      </c>
      <c r="S44" s="427">
        <v>1</v>
      </c>
      <c r="T44" s="427">
        <v>0</v>
      </c>
      <c r="U44" s="427">
        <v>0</v>
      </c>
      <c r="V44" s="428">
        <v>0.35299999999999998</v>
      </c>
      <c r="W44" s="428">
        <v>0.154</v>
      </c>
      <c r="X44" s="428">
        <v>0.50700000000000001</v>
      </c>
      <c r="Y44" s="428">
        <v>0.222</v>
      </c>
    </row>
    <row r="45" spans="2:25" customFormat="1">
      <c r="B45" s="429" t="s">
        <v>406</v>
      </c>
      <c r="C45" s="409">
        <v>11</v>
      </c>
      <c r="D45" s="409" t="s">
        <v>446</v>
      </c>
      <c r="E45" s="409">
        <v>1</v>
      </c>
      <c r="F45" s="409">
        <v>3</v>
      </c>
      <c r="G45" s="409">
        <v>2</v>
      </c>
      <c r="H45" s="409">
        <v>0</v>
      </c>
      <c r="I45" s="409">
        <v>0</v>
      </c>
      <c r="J45" s="409">
        <v>0</v>
      </c>
      <c r="K45" s="409">
        <v>0</v>
      </c>
      <c r="L45" s="409">
        <v>0</v>
      </c>
      <c r="M45" s="409">
        <v>0</v>
      </c>
      <c r="N45" s="409">
        <v>0</v>
      </c>
      <c r="O45" s="410">
        <v>0</v>
      </c>
      <c r="P45" s="409">
        <v>1</v>
      </c>
      <c r="Q45" s="409">
        <v>2</v>
      </c>
      <c r="R45" s="409">
        <v>0</v>
      </c>
      <c r="S45" s="409">
        <v>1</v>
      </c>
      <c r="T45" s="409">
        <v>0</v>
      </c>
      <c r="U45" s="409">
        <v>0</v>
      </c>
      <c r="V45" s="410">
        <v>0.33300000000000002</v>
      </c>
      <c r="W45" s="410">
        <v>0</v>
      </c>
      <c r="X45" s="410">
        <v>0.33300000000000002</v>
      </c>
      <c r="Y45" s="410">
        <v>0</v>
      </c>
    </row>
    <row r="46" spans="2:25">
      <c r="B46" s="429" t="s">
        <v>406</v>
      </c>
      <c r="C46" s="409">
        <v>0</v>
      </c>
      <c r="D46" s="409" t="s">
        <v>442</v>
      </c>
      <c r="E46" s="409">
        <v>2</v>
      </c>
      <c r="F46" s="409">
        <v>6</v>
      </c>
      <c r="G46" s="409">
        <v>2</v>
      </c>
      <c r="H46" s="409">
        <v>2</v>
      </c>
      <c r="I46" s="409">
        <v>0</v>
      </c>
      <c r="J46" s="409">
        <v>0</v>
      </c>
      <c r="K46" s="409">
        <v>0</v>
      </c>
      <c r="L46" s="409">
        <v>0</v>
      </c>
      <c r="M46" s="409">
        <v>0</v>
      </c>
      <c r="N46" s="409">
        <v>0</v>
      </c>
      <c r="O46" s="410">
        <v>0</v>
      </c>
      <c r="P46" s="409">
        <v>4</v>
      </c>
      <c r="Q46" s="409">
        <v>2</v>
      </c>
      <c r="R46" s="409">
        <v>0</v>
      </c>
      <c r="S46" s="409">
        <v>0</v>
      </c>
      <c r="T46" s="409">
        <v>0</v>
      </c>
      <c r="U46" s="409">
        <v>0</v>
      </c>
      <c r="V46" s="410">
        <v>0.66700000000000004</v>
      </c>
      <c r="W46" s="410">
        <v>0</v>
      </c>
      <c r="X46" s="410">
        <v>0.66700000000000004</v>
      </c>
      <c r="Y46" s="410">
        <v>0</v>
      </c>
    </row>
    <row r="47" spans="2:25">
      <c r="B47" s="429" t="s">
        <v>406</v>
      </c>
      <c r="C47" s="409">
        <v>0</v>
      </c>
      <c r="D47" s="409" t="s">
        <v>437</v>
      </c>
      <c r="E47" s="409">
        <v>1</v>
      </c>
      <c r="F47" s="409">
        <v>3</v>
      </c>
      <c r="G47" s="409">
        <v>2</v>
      </c>
      <c r="H47" s="409">
        <v>0</v>
      </c>
      <c r="I47" s="409">
        <v>0</v>
      </c>
      <c r="J47" s="409">
        <v>0</v>
      </c>
      <c r="K47" s="409">
        <v>0</v>
      </c>
      <c r="L47" s="409">
        <v>0</v>
      </c>
      <c r="M47" s="409">
        <v>0</v>
      </c>
      <c r="N47" s="409">
        <v>0</v>
      </c>
      <c r="O47" s="410">
        <v>0</v>
      </c>
      <c r="P47" s="409">
        <v>1</v>
      </c>
      <c r="Q47" s="409">
        <v>0</v>
      </c>
      <c r="R47" s="409">
        <v>0</v>
      </c>
      <c r="S47" s="409">
        <v>0</v>
      </c>
      <c r="T47" s="409">
        <v>0</v>
      </c>
      <c r="U47" s="409">
        <v>0</v>
      </c>
      <c r="V47" s="410">
        <v>0.33300000000000002</v>
      </c>
      <c r="W47" s="410">
        <v>0</v>
      </c>
      <c r="X47" s="410">
        <v>0.33300000000000002</v>
      </c>
      <c r="Y47" s="410">
        <v>0</v>
      </c>
    </row>
    <row r="48" spans="2:25">
      <c r="B48" s="429" t="s">
        <v>406</v>
      </c>
      <c r="C48" s="409">
        <v>14</v>
      </c>
      <c r="D48" s="409" t="s">
        <v>429</v>
      </c>
      <c r="E48" s="409">
        <v>1</v>
      </c>
      <c r="F48" s="409">
        <v>1</v>
      </c>
      <c r="G48" s="409">
        <v>1</v>
      </c>
      <c r="H48" s="409">
        <v>0</v>
      </c>
      <c r="I48" s="409">
        <v>0</v>
      </c>
      <c r="J48" s="409">
        <v>0</v>
      </c>
      <c r="K48" s="409">
        <v>0</v>
      </c>
      <c r="L48" s="409">
        <v>0</v>
      </c>
      <c r="M48" s="409">
        <v>0</v>
      </c>
      <c r="N48" s="409">
        <v>0</v>
      </c>
      <c r="O48" s="410">
        <v>0</v>
      </c>
      <c r="P48" s="409">
        <v>0</v>
      </c>
      <c r="Q48" s="409">
        <v>1</v>
      </c>
      <c r="R48" s="409">
        <v>0</v>
      </c>
      <c r="S48" s="409">
        <v>0</v>
      </c>
      <c r="T48" s="409">
        <v>0</v>
      </c>
      <c r="U48" s="409">
        <v>0</v>
      </c>
      <c r="V48" s="410">
        <v>0</v>
      </c>
      <c r="W48" s="410">
        <v>0</v>
      </c>
      <c r="X48" s="410">
        <v>0</v>
      </c>
      <c r="Y48" s="410">
        <v>0</v>
      </c>
    </row>
    <row r="49" spans="2:25">
      <c r="B49" s="429" t="s">
        <v>406</v>
      </c>
      <c r="C49" s="409">
        <v>0</v>
      </c>
      <c r="D49" s="409" t="s">
        <v>425</v>
      </c>
      <c r="E49" s="409">
        <v>1</v>
      </c>
      <c r="F49" s="409">
        <v>4</v>
      </c>
      <c r="G49" s="409">
        <v>4</v>
      </c>
      <c r="H49" s="409">
        <v>1</v>
      </c>
      <c r="I49" s="409">
        <v>0</v>
      </c>
      <c r="J49" s="409">
        <v>0</v>
      </c>
      <c r="K49" s="409">
        <v>0</v>
      </c>
      <c r="L49" s="409">
        <v>0</v>
      </c>
      <c r="M49" s="409">
        <v>0</v>
      </c>
      <c r="N49" s="409">
        <v>0</v>
      </c>
      <c r="O49" s="410">
        <v>0</v>
      </c>
      <c r="P49" s="409">
        <v>0</v>
      </c>
      <c r="Q49" s="409">
        <v>2</v>
      </c>
      <c r="R49" s="409">
        <v>0</v>
      </c>
      <c r="S49" s="409">
        <v>0</v>
      </c>
      <c r="T49" s="409">
        <v>0</v>
      </c>
      <c r="U49" s="409">
        <v>0</v>
      </c>
      <c r="V49" s="410">
        <v>0</v>
      </c>
      <c r="W49" s="410">
        <v>0</v>
      </c>
      <c r="X49" s="410">
        <v>0</v>
      </c>
      <c r="Y49" s="410">
        <v>0</v>
      </c>
    </row>
    <row r="50" spans="2:25">
      <c r="B50" s="429"/>
      <c r="C50" s="409"/>
      <c r="D50" s="409"/>
      <c r="E50" s="409"/>
      <c r="F50" s="409"/>
      <c r="G50" s="409"/>
      <c r="H50" s="409"/>
      <c r="I50" s="409"/>
      <c r="J50" s="409"/>
      <c r="K50" s="409"/>
      <c r="L50" s="409"/>
      <c r="M50" s="409"/>
      <c r="N50" s="409"/>
      <c r="O50" s="410"/>
      <c r="P50" s="409"/>
      <c r="Q50" s="409"/>
      <c r="R50" s="409"/>
      <c r="S50" s="409"/>
      <c r="T50" s="409"/>
      <c r="U50" s="409"/>
      <c r="V50" s="410"/>
      <c r="W50" s="410"/>
      <c r="X50" s="410"/>
      <c r="Y50" s="410"/>
    </row>
    <row r="51" spans="2:25">
      <c r="B51" s="42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10"/>
      <c r="P51" s="409"/>
      <c r="Q51" s="409"/>
      <c r="R51" s="409"/>
      <c r="S51" s="409"/>
      <c r="T51" s="409"/>
      <c r="U51" s="409"/>
      <c r="V51" s="410"/>
      <c r="W51" s="410"/>
      <c r="X51" s="410"/>
      <c r="Y51" s="410"/>
    </row>
    <row r="52" spans="2:25">
      <c r="B52" s="429"/>
      <c r="C52" s="427"/>
      <c r="D52" s="427"/>
      <c r="E52" s="427"/>
      <c r="F52" s="427"/>
      <c r="G52" s="427"/>
      <c r="H52" s="427"/>
      <c r="I52" s="427"/>
      <c r="J52" s="427"/>
      <c r="K52" s="427"/>
      <c r="L52" s="427"/>
      <c r="M52" s="427"/>
      <c r="N52" s="427"/>
      <c r="O52" s="428"/>
      <c r="P52" s="427"/>
      <c r="Q52" s="427"/>
      <c r="R52" s="427"/>
      <c r="S52" s="427"/>
      <c r="T52" s="427"/>
      <c r="U52" s="427"/>
      <c r="V52" s="428"/>
      <c r="W52" s="428"/>
      <c r="X52" s="428"/>
      <c r="Y52" s="428"/>
    </row>
    <row r="53" spans="2:25">
      <c r="B53" s="429"/>
      <c r="C53" s="427"/>
      <c r="D53" s="427"/>
      <c r="E53" s="427"/>
      <c r="F53" s="427"/>
      <c r="G53" s="427"/>
      <c r="H53" s="427"/>
      <c r="I53" s="427"/>
      <c r="J53" s="427"/>
      <c r="K53" s="427"/>
      <c r="L53" s="427"/>
      <c r="M53" s="427"/>
      <c r="N53" s="427"/>
      <c r="O53" s="428"/>
      <c r="P53" s="427"/>
      <c r="Q53" s="427"/>
      <c r="R53" s="427"/>
      <c r="S53" s="427"/>
      <c r="T53" s="427"/>
      <c r="U53" s="427"/>
      <c r="V53" s="428"/>
      <c r="W53" s="428"/>
      <c r="X53" s="428"/>
      <c r="Y53" s="428"/>
    </row>
    <row r="54" spans="2:25">
      <c r="B54" s="429"/>
      <c r="C54" s="427"/>
      <c r="D54" s="427"/>
      <c r="E54" s="427"/>
      <c r="F54" s="427"/>
      <c r="G54" s="427"/>
      <c r="H54" s="427"/>
      <c r="I54" s="427"/>
      <c r="J54" s="427"/>
      <c r="K54" s="427"/>
      <c r="L54" s="427"/>
      <c r="M54" s="427"/>
      <c r="N54" s="427"/>
      <c r="O54" s="428"/>
      <c r="P54" s="427"/>
      <c r="Q54" s="427"/>
      <c r="R54" s="427"/>
      <c r="S54" s="427"/>
      <c r="T54" s="427"/>
      <c r="U54" s="427"/>
      <c r="V54" s="428"/>
      <c r="W54" s="428"/>
      <c r="X54" s="428"/>
      <c r="Y54" s="428"/>
    </row>
    <row r="55" spans="2:25">
      <c r="B55" s="429"/>
      <c r="C55" s="427"/>
      <c r="D55" s="427"/>
      <c r="E55" s="427"/>
      <c r="F55" s="427"/>
      <c r="G55" s="427"/>
      <c r="H55" s="427"/>
      <c r="I55" s="427"/>
      <c r="J55" s="427"/>
      <c r="K55" s="427"/>
      <c r="L55" s="427"/>
      <c r="M55" s="427"/>
      <c r="N55" s="427"/>
      <c r="O55" s="428"/>
      <c r="P55" s="427"/>
      <c r="Q55" s="427"/>
      <c r="R55" s="427"/>
      <c r="S55" s="427"/>
      <c r="T55" s="427"/>
      <c r="U55" s="427"/>
      <c r="V55" s="428"/>
      <c r="W55" s="428"/>
      <c r="X55" s="428"/>
      <c r="Y55" s="428"/>
    </row>
    <row r="56" spans="2:25">
      <c r="B56" s="429"/>
      <c r="C56" s="427"/>
      <c r="D56" s="427"/>
      <c r="E56" s="427"/>
      <c r="F56" s="427"/>
      <c r="G56" s="427"/>
      <c r="H56" s="427"/>
      <c r="I56" s="427"/>
      <c r="J56" s="427"/>
      <c r="K56" s="427"/>
      <c r="L56" s="427"/>
      <c r="M56" s="427"/>
      <c r="N56" s="427"/>
      <c r="O56" s="428"/>
      <c r="P56" s="427"/>
      <c r="Q56" s="427"/>
      <c r="R56" s="427"/>
      <c r="S56" s="427"/>
      <c r="T56" s="427"/>
      <c r="U56" s="427"/>
      <c r="V56" s="428"/>
      <c r="W56" s="428"/>
      <c r="X56" s="428"/>
      <c r="Y56" s="428"/>
    </row>
    <row r="57" spans="2:25">
      <c r="B57" s="429"/>
      <c r="C57" s="427"/>
      <c r="D57" s="427"/>
      <c r="E57" s="427"/>
      <c r="F57" s="427"/>
      <c r="G57" s="427"/>
      <c r="H57" s="427"/>
      <c r="I57" s="427"/>
      <c r="J57" s="427"/>
      <c r="K57" s="427"/>
      <c r="L57" s="427"/>
      <c r="M57" s="427"/>
      <c r="N57" s="427"/>
      <c r="O57" s="428"/>
      <c r="P57" s="427"/>
      <c r="Q57" s="427"/>
      <c r="R57" s="427"/>
      <c r="S57" s="427"/>
      <c r="T57" s="427"/>
      <c r="U57" s="427"/>
      <c r="V57" s="428"/>
      <c r="W57" s="428"/>
      <c r="X57" s="428"/>
      <c r="Y57" s="428"/>
    </row>
    <row r="58" spans="2:25">
      <c r="B58" s="429"/>
      <c r="C58" s="427"/>
      <c r="D58" s="427"/>
      <c r="E58" s="427"/>
      <c r="F58" s="427"/>
      <c r="G58" s="427"/>
      <c r="H58" s="427"/>
      <c r="I58" s="427"/>
      <c r="J58" s="427"/>
      <c r="K58" s="427"/>
      <c r="L58" s="427"/>
      <c r="M58" s="427"/>
      <c r="N58" s="427"/>
      <c r="O58" s="428"/>
      <c r="P58" s="427"/>
      <c r="Q58" s="427"/>
      <c r="R58" s="427"/>
      <c r="S58" s="427"/>
      <c r="T58" s="427"/>
      <c r="U58" s="427"/>
      <c r="V58" s="428"/>
      <c r="W58" s="428"/>
      <c r="X58" s="428"/>
      <c r="Y58" s="428"/>
    </row>
    <row r="59" spans="2:25">
      <c r="B59" s="429"/>
      <c r="C59" s="427"/>
      <c r="D59" s="427"/>
      <c r="E59" s="427"/>
      <c r="F59" s="427"/>
      <c r="G59" s="427"/>
      <c r="H59" s="427"/>
      <c r="I59" s="427"/>
      <c r="J59" s="427"/>
      <c r="K59" s="427"/>
      <c r="L59" s="427"/>
      <c r="M59" s="427"/>
      <c r="N59" s="427"/>
      <c r="O59" s="428"/>
      <c r="P59" s="427"/>
      <c r="Q59" s="427"/>
      <c r="R59" s="427"/>
      <c r="S59" s="427"/>
      <c r="T59" s="427"/>
      <c r="U59" s="427"/>
      <c r="V59" s="428"/>
      <c r="W59" s="428"/>
      <c r="X59" s="428"/>
      <c r="Y59" s="428"/>
    </row>
    <row r="60" spans="2:25">
      <c r="B60" s="429"/>
      <c r="C60" s="427"/>
      <c r="D60" s="427"/>
      <c r="E60" s="427"/>
      <c r="F60" s="427"/>
      <c r="G60" s="427"/>
      <c r="H60" s="427"/>
      <c r="I60" s="427"/>
      <c r="J60" s="427"/>
      <c r="K60" s="427"/>
      <c r="L60" s="427"/>
      <c r="M60" s="427"/>
      <c r="N60" s="427"/>
      <c r="O60" s="428"/>
      <c r="P60" s="427"/>
      <c r="Q60" s="427"/>
      <c r="R60" s="427"/>
      <c r="S60" s="427"/>
      <c r="T60" s="427"/>
      <c r="U60" s="427"/>
      <c r="V60" s="428"/>
      <c r="W60" s="428"/>
      <c r="X60" s="428"/>
      <c r="Y60" s="428"/>
    </row>
    <row r="61" spans="2:25">
      <c r="B61" s="429"/>
      <c r="C61" s="427"/>
      <c r="D61" s="427"/>
      <c r="E61" s="427"/>
      <c r="F61" s="427"/>
      <c r="G61" s="427"/>
      <c r="H61" s="427"/>
      <c r="I61" s="427"/>
      <c r="J61" s="427"/>
      <c r="K61" s="427"/>
      <c r="L61" s="427"/>
      <c r="M61" s="427"/>
      <c r="N61" s="427"/>
      <c r="O61" s="428"/>
      <c r="P61" s="427"/>
      <c r="Q61" s="427"/>
      <c r="R61" s="427"/>
      <c r="S61" s="427"/>
      <c r="T61" s="427"/>
      <c r="U61" s="427"/>
      <c r="V61" s="428"/>
      <c r="W61" s="428"/>
      <c r="X61" s="428"/>
      <c r="Y61" s="428"/>
    </row>
    <row r="62" spans="2:25">
      <c r="B62" s="429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8"/>
      <c r="P62" s="427"/>
      <c r="Q62" s="427"/>
      <c r="R62" s="427"/>
      <c r="S62" s="427"/>
      <c r="T62" s="427"/>
      <c r="U62" s="427"/>
      <c r="V62" s="428"/>
      <c r="W62" s="428"/>
      <c r="X62" s="428"/>
      <c r="Y62" s="428"/>
    </row>
    <row r="63" spans="2:25">
      <c r="B63" s="429"/>
      <c r="C63" s="427"/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8"/>
      <c r="P63" s="427"/>
      <c r="Q63" s="427"/>
      <c r="R63" s="427"/>
      <c r="S63" s="427"/>
      <c r="T63" s="427"/>
      <c r="U63" s="427"/>
      <c r="V63" s="428"/>
      <c r="W63" s="428"/>
      <c r="X63" s="428"/>
      <c r="Y63" s="428"/>
    </row>
    <row r="64" spans="2:25">
      <c r="B64" s="429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7"/>
      <c r="N64" s="427"/>
      <c r="O64" s="428"/>
      <c r="P64" s="427"/>
      <c r="Q64" s="427"/>
      <c r="R64" s="427"/>
      <c r="S64" s="427"/>
      <c r="T64" s="427"/>
      <c r="U64" s="427"/>
      <c r="V64" s="428"/>
      <c r="W64" s="428"/>
      <c r="X64" s="428"/>
      <c r="Y64" s="428"/>
    </row>
    <row r="65" spans="2:25">
      <c r="B65" s="429"/>
      <c r="C65" s="427"/>
      <c r="D65" s="427"/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8"/>
      <c r="P65" s="427"/>
      <c r="Q65" s="427"/>
      <c r="R65" s="427"/>
      <c r="S65" s="427"/>
      <c r="T65" s="427"/>
      <c r="U65" s="427"/>
      <c r="V65" s="428"/>
      <c r="W65" s="428"/>
      <c r="X65" s="428"/>
      <c r="Y65" s="428"/>
    </row>
    <row r="66" spans="2:25">
      <c r="B66" s="429"/>
      <c r="C66" s="427"/>
      <c r="D66" s="427"/>
      <c r="E66" s="427"/>
      <c r="F66" s="427"/>
      <c r="G66" s="427"/>
      <c r="H66" s="427"/>
      <c r="I66" s="427"/>
      <c r="J66" s="427"/>
      <c r="K66" s="427"/>
      <c r="L66" s="427"/>
      <c r="M66" s="427"/>
      <c r="N66" s="427"/>
      <c r="O66" s="428"/>
      <c r="P66" s="427"/>
      <c r="Q66" s="427"/>
      <c r="R66" s="427"/>
      <c r="S66" s="427"/>
      <c r="T66" s="427"/>
      <c r="U66" s="427"/>
      <c r="V66" s="428"/>
      <c r="W66" s="428"/>
      <c r="X66" s="428"/>
      <c r="Y66" s="428"/>
    </row>
    <row r="67" spans="2:25">
      <c r="B67" s="429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8"/>
      <c r="P67" s="427"/>
      <c r="Q67" s="427"/>
      <c r="R67" s="427"/>
      <c r="S67" s="427"/>
      <c r="T67" s="427"/>
      <c r="U67" s="427"/>
      <c r="V67" s="428"/>
      <c r="W67" s="428"/>
      <c r="X67" s="428"/>
      <c r="Y67" s="428"/>
    </row>
    <row r="68" spans="2:25">
      <c r="B68" s="429"/>
      <c r="C68" s="427"/>
      <c r="D68" s="427"/>
      <c r="E68" s="427"/>
      <c r="F68" s="427"/>
      <c r="G68" s="427"/>
      <c r="H68" s="427"/>
      <c r="I68" s="427"/>
      <c r="J68" s="427"/>
      <c r="K68" s="427"/>
      <c r="L68" s="427"/>
      <c r="M68" s="427"/>
      <c r="N68" s="427"/>
      <c r="O68" s="428"/>
      <c r="P68" s="427"/>
      <c r="Q68" s="427"/>
      <c r="R68" s="427"/>
      <c r="S68" s="427"/>
      <c r="T68" s="427"/>
      <c r="U68" s="427"/>
      <c r="V68" s="428"/>
      <c r="W68" s="428"/>
      <c r="X68" s="428"/>
      <c r="Y68" s="428"/>
    </row>
    <row r="69" spans="2:25">
      <c r="B69" s="429"/>
      <c r="C69" s="427"/>
      <c r="D69" s="427"/>
      <c r="E69" s="427"/>
      <c r="F69" s="427"/>
      <c r="G69" s="427"/>
      <c r="H69" s="427"/>
      <c r="I69" s="427"/>
      <c r="J69" s="427"/>
      <c r="K69" s="427"/>
      <c r="L69" s="427"/>
      <c r="M69" s="427"/>
      <c r="N69" s="427"/>
      <c r="O69" s="428"/>
      <c r="P69" s="427"/>
      <c r="Q69" s="427"/>
      <c r="R69" s="427"/>
      <c r="S69" s="427"/>
      <c r="T69" s="427"/>
      <c r="U69" s="427"/>
      <c r="V69" s="428"/>
      <c r="W69" s="428"/>
      <c r="X69" s="428"/>
      <c r="Y69" s="428"/>
    </row>
    <row r="70" spans="2:25">
      <c r="B70" s="429"/>
      <c r="C70" s="427"/>
      <c r="D70" s="427"/>
      <c r="E70" s="427"/>
      <c r="F70" s="427"/>
      <c r="G70" s="427"/>
      <c r="H70" s="427"/>
      <c r="I70" s="427"/>
      <c r="J70" s="427"/>
      <c r="K70" s="427"/>
      <c r="L70" s="427"/>
      <c r="M70" s="427"/>
      <c r="N70" s="427"/>
      <c r="O70" s="428"/>
      <c r="P70" s="427"/>
      <c r="Q70" s="427"/>
      <c r="R70" s="427"/>
      <c r="S70" s="427"/>
      <c r="T70" s="427"/>
      <c r="U70" s="427"/>
      <c r="V70" s="428"/>
      <c r="W70" s="428"/>
      <c r="X70" s="428"/>
      <c r="Y70" s="428"/>
    </row>
  </sheetData>
  <autoFilter ref="B5:Y51" xr:uid="{75E556D2-C711-46BC-93D9-E83C6EEBD29C}">
    <sortState xmlns:xlrd2="http://schemas.microsoft.com/office/spreadsheetml/2017/richdata2" ref="B7:Y38">
      <sortCondition descending="1" ref="W5:W51"/>
    </sortState>
  </autoFilter>
  <sortState xmlns:xlrd2="http://schemas.microsoft.com/office/spreadsheetml/2017/richdata2" ref="B6:Y31">
    <sortCondition descending="1" ref="O6:O31"/>
  </sortState>
  <mergeCells count="1">
    <mergeCell ref="D3:U3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B1:V69"/>
  <sheetViews>
    <sheetView showGridLines="0" topLeftCell="A28" zoomScale="70" zoomScaleNormal="70" workbookViewId="0">
      <selection activeCell="T12" sqref="T12"/>
    </sheetView>
    <sheetView showGridLines="0" topLeftCell="A25" zoomScale="70" zoomScaleNormal="70" workbookViewId="1">
      <selection activeCell="V24" sqref="V24"/>
    </sheetView>
  </sheetViews>
  <sheetFormatPr defaultRowHeight="14.4"/>
  <cols>
    <col min="1" max="1" width="3.5546875"/>
    <col min="2" max="2" width="10.6640625"/>
    <col min="3" max="3" width="7.6640625"/>
    <col min="4" max="4" width="7.109375" bestFit="1" customWidth="1"/>
    <col min="5" max="5" width="21.88671875"/>
    <col min="6" max="7" width="8.6640625" bestFit="1" customWidth="1"/>
    <col min="8" max="8" width="0" hidden="1"/>
    <col min="9" max="9" width="1.6640625"/>
    <col min="10" max="10" width="10.6640625"/>
    <col min="11" max="11" width="7.6640625"/>
    <col min="12" max="12" width="6.6640625"/>
    <col min="13" max="13" width="22.33203125"/>
    <col min="14" max="15" width="8.6640625"/>
    <col min="16" max="16" width="0" hidden="1"/>
    <col min="18" max="1025" width="8.5546875"/>
  </cols>
  <sheetData>
    <row r="1" spans="2:22" ht="42" customHeight="1">
      <c r="B1" s="497" t="s">
        <v>421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228"/>
      <c r="Q1" s="228"/>
      <c r="R1" s="228"/>
      <c r="S1" s="228"/>
      <c r="T1" s="228"/>
      <c r="U1" s="228"/>
    </row>
    <row r="2" spans="2:22" ht="24" customHeight="1">
      <c r="B2" s="499" t="str">
        <f>"규정 타석 : "
&amp;Standing!Q16*2&amp;"타석"
&amp;"(PA &gt;="&amp;Standing!Q16*"2"&amp;""
&amp; " (Game "
&amp; Standing!Q16 &amp; " x 2)"</f>
        <v>규정 타석 : 28타석(PA &gt;=28 (Game 14 x 2)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228"/>
      <c r="Q2" s="228"/>
      <c r="R2" s="228"/>
      <c r="S2" s="228"/>
      <c r="T2" s="228"/>
      <c r="U2" s="228"/>
    </row>
    <row r="3" spans="2:22" ht="19.2">
      <c r="B3" s="229" t="s">
        <v>147</v>
      </c>
      <c r="C3" s="230" t="s">
        <v>159</v>
      </c>
      <c r="D3" s="230" t="s">
        <v>6</v>
      </c>
      <c r="E3" s="230" t="s">
        <v>160</v>
      </c>
      <c r="F3" s="230" t="s">
        <v>161</v>
      </c>
      <c r="G3" s="231" t="s">
        <v>127</v>
      </c>
      <c r="H3" s="232"/>
      <c r="I3" s="233"/>
      <c r="J3" s="234" t="s">
        <v>151</v>
      </c>
      <c r="K3" s="235" t="s">
        <v>159</v>
      </c>
      <c r="L3" s="235" t="s">
        <v>6</v>
      </c>
      <c r="M3" s="235" t="s">
        <v>160</v>
      </c>
      <c r="N3" s="236" t="s">
        <v>161</v>
      </c>
      <c r="O3" s="235" t="s">
        <v>130</v>
      </c>
      <c r="P3" s="237"/>
      <c r="Q3" s="237"/>
      <c r="R3" s="237"/>
      <c r="S3" s="237"/>
      <c r="T3" s="237"/>
      <c r="U3" s="237"/>
    </row>
    <row r="4" spans="2:22" ht="19.2">
      <c r="B4" s="435">
        <v>1</v>
      </c>
      <c r="C4" s="351" t="s">
        <v>406</v>
      </c>
      <c r="D4" s="409">
        <v>7</v>
      </c>
      <c r="E4" s="409" t="s">
        <v>266</v>
      </c>
      <c r="F4" s="409">
        <v>12</v>
      </c>
      <c r="G4" s="410">
        <v>0.58499999999999996</v>
      </c>
      <c r="H4" s="239">
        <v>1</v>
      </c>
      <c r="I4" s="240"/>
      <c r="J4" s="435">
        <v>1</v>
      </c>
      <c r="K4" s="351" t="s">
        <v>406</v>
      </c>
      <c r="L4" s="349">
        <v>7</v>
      </c>
      <c r="M4" s="349" t="s">
        <v>266</v>
      </c>
      <c r="N4" s="349">
        <v>12</v>
      </c>
      <c r="O4" s="349">
        <v>41</v>
      </c>
      <c r="P4" s="241" t="s">
        <v>162</v>
      </c>
      <c r="T4" s="242"/>
      <c r="U4" s="241"/>
    </row>
    <row r="5" spans="2:22" ht="19.2">
      <c r="B5" s="435">
        <v>2</v>
      </c>
      <c r="C5" s="351" t="s">
        <v>406</v>
      </c>
      <c r="D5" s="409">
        <v>9</v>
      </c>
      <c r="E5" s="409" t="s">
        <v>413</v>
      </c>
      <c r="F5" s="409">
        <v>12</v>
      </c>
      <c r="G5" s="410">
        <v>0.55800000000000005</v>
      </c>
      <c r="H5" s="239">
        <v>1</v>
      </c>
      <c r="I5" s="240"/>
      <c r="J5" s="435">
        <v>2</v>
      </c>
      <c r="K5" s="351" t="s">
        <v>406</v>
      </c>
      <c r="L5" s="409">
        <v>21</v>
      </c>
      <c r="M5" s="409" t="s">
        <v>392</v>
      </c>
      <c r="N5" s="409">
        <v>12</v>
      </c>
      <c r="O5" s="409">
        <v>19</v>
      </c>
      <c r="P5" s="241"/>
      <c r="T5" s="242"/>
      <c r="U5" s="243"/>
    </row>
    <row r="6" spans="2:22" ht="19.2">
      <c r="B6" s="435">
        <v>3</v>
      </c>
      <c r="C6" s="328" t="s">
        <v>406</v>
      </c>
      <c r="D6" s="409">
        <v>7</v>
      </c>
      <c r="E6" s="409" t="s">
        <v>389</v>
      </c>
      <c r="F6" s="409">
        <v>14</v>
      </c>
      <c r="G6" s="410">
        <v>0.55100000000000005</v>
      </c>
      <c r="H6" s="239">
        <v>1</v>
      </c>
      <c r="I6" s="240"/>
      <c r="J6" s="435">
        <v>2</v>
      </c>
      <c r="K6" s="351" t="s">
        <v>0</v>
      </c>
      <c r="L6" s="409">
        <v>47</v>
      </c>
      <c r="M6" s="409" t="s">
        <v>409</v>
      </c>
      <c r="N6" s="409">
        <v>9</v>
      </c>
      <c r="O6" s="409">
        <v>19</v>
      </c>
      <c r="P6" s="241"/>
      <c r="T6" s="242"/>
      <c r="U6" s="241"/>
    </row>
    <row r="7" spans="2:22" ht="19.2">
      <c r="B7" s="435">
        <v>4</v>
      </c>
      <c r="C7" s="328" t="s">
        <v>406</v>
      </c>
      <c r="D7" s="349">
        <v>30</v>
      </c>
      <c r="E7" s="349" t="s">
        <v>422</v>
      </c>
      <c r="F7" s="349">
        <v>8</v>
      </c>
      <c r="G7" s="350">
        <v>0.53600000000000003</v>
      </c>
      <c r="H7" s="239">
        <v>1</v>
      </c>
      <c r="I7" s="240"/>
      <c r="J7" s="435">
        <v>4</v>
      </c>
      <c r="K7" s="328" t="s">
        <v>406</v>
      </c>
      <c r="L7" s="409">
        <v>9</v>
      </c>
      <c r="M7" s="409" t="s">
        <v>413</v>
      </c>
      <c r="N7" s="409">
        <v>12</v>
      </c>
      <c r="O7" s="409">
        <v>17</v>
      </c>
      <c r="P7" s="241"/>
      <c r="T7" s="242"/>
      <c r="U7" s="241"/>
    </row>
    <row r="8" spans="2:22" ht="19.2">
      <c r="B8" s="435">
        <v>5</v>
      </c>
      <c r="C8" s="351" t="s">
        <v>406</v>
      </c>
      <c r="D8" s="409">
        <v>42</v>
      </c>
      <c r="E8" s="409" t="s">
        <v>436</v>
      </c>
      <c r="F8" s="409">
        <v>7</v>
      </c>
      <c r="G8" s="410">
        <v>0.5</v>
      </c>
      <c r="H8" s="239">
        <v>0.5</v>
      </c>
      <c r="I8" s="240"/>
      <c r="J8" s="435">
        <v>4</v>
      </c>
      <c r="K8" s="351" t="s">
        <v>0</v>
      </c>
      <c r="L8" s="409">
        <v>7</v>
      </c>
      <c r="M8" s="409" t="s">
        <v>268</v>
      </c>
      <c r="N8" s="409">
        <v>12</v>
      </c>
      <c r="O8" s="409">
        <v>17</v>
      </c>
      <c r="P8" s="241"/>
      <c r="T8" s="242"/>
      <c r="U8" s="241"/>
    </row>
    <row r="9" spans="2:22" ht="19.2">
      <c r="B9" s="435">
        <v>6</v>
      </c>
      <c r="C9" s="328" t="s">
        <v>0</v>
      </c>
      <c r="D9" s="409">
        <v>0</v>
      </c>
      <c r="E9" s="409" t="s">
        <v>426</v>
      </c>
      <c r="F9" s="409">
        <v>10</v>
      </c>
      <c r="G9" s="410">
        <v>0.48599999999999999</v>
      </c>
      <c r="H9" s="239">
        <v>0.5</v>
      </c>
      <c r="I9" s="240"/>
      <c r="J9" s="435">
        <v>6</v>
      </c>
      <c r="K9" s="328" t="s">
        <v>0</v>
      </c>
      <c r="L9" s="349">
        <v>37</v>
      </c>
      <c r="M9" s="349" t="s">
        <v>430</v>
      </c>
      <c r="N9" s="349">
        <v>13</v>
      </c>
      <c r="O9" s="349">
        <v>14</v>
      </c>
      <c r="P9" s="241"/>
      <c r="T9" s="242"/>
      <c r="U9" s="244"/>
    </row>
    <row r="10" spans="2:22" ht="19.2">
      <c r="B10" s="435">
        <v>7</v>
      </c>
      <c r="C10" s="328" t="s">
        <v>0</v>
      </c>
      <c r="D10" s="409">
        <v>7</v>
      </c>
      <c r="E10" s="409" t="s">
        <v>268</v>
      </c>
      <c r="F10" s="409">
        <v>12</v>
      </c>
      <c r="G10" s="410">
        <v>0.47499999999999998</v>
      </c>
      <c r="H10" s="245">
        <v>0.33300000000000002</v>
      </c>
      <c r="I10" s="240"/>
      <c r="J10" s="435">
        <v>7</v>
      </c>
      <c r="K10" s="328" t="s">
        <v>0</v>
      </c>
      <c r="L10" s="409">
        <v>9</v>
      </c>
      <c r="M10" s="409" t="s">
        <v>408</v>
      </c>
      <c r="N10" s="409">
        <v>9</v>
      </c>
      <c r="O10" s="409">
        <v>13</v>
      </c>
      <c r="P10" s="243"/>
      <c r="T10" s="242"/>
      <c r="U10" s="244"/>
    </row>
    <row r="11" spans="2:22" ht="19.2">
      <c r="B11" s="435">
        <v>8</v>
      </c>
      <c r="C11" s="351" t="s">
        <v>0</v>
      </c>
      <c r="D11" s="409">
        <v>37</v>
      </c>
      <c r="E11" s="409" t="s">
        <v>430</v>
      </c>
      <c r="F11" s="409">
        <v>13</v>
      </c>
      <c r="G11" s="410">
        <v>0.46899999999999997</v>
      </c>
      <c r="H11" s="245">
        <v>0.25</v>
      </c>
      <c r="I11" s="240"/>
      <c r="J11" s="435">
        <v>7</v>
      </c>
      <c r="K11" s="351" t="s">
        <v>406</v>
      </c>
      <c r="L11" s="409">
        <v>3</v>
      </c>
      <c r="M11" s="409" t="s">
        <v>390</v>
      </c>
      <c r="N11" s="409">
        <v>12</v>
      </c>
      <c r="O11" s="409">
        <v>13</v>
      </c>
      <c r="P11" s="243"/>
      <c r="T11" s="242"/>
      <c r="U11" s="244"/>
    </row>
    <row r="12" spans="2:22" ht="19.2">
      <c r="B12" s="435">
        <v>9</v>
      </c>
      <c r="C12" s="351" t="s">
        <v>0</v>
      </c>
      <c r="D12" s="409">
        <v>9</v>
      </c>
      <c r="E12" s="409" t="s">
        <v>408</v>
      </c>
      <c r="F12" s="409">
        <v>9</v>
      </c>
      <c r="G12" s="410">
        <v>0.40600000000000003</v>
      </c>
      <c r="H12" s="245">
        <v>0.25</v>
      </c>
      <c r="I12" s="240"/>
      <c r="J12" s="435">
        <v>9</v>
      </c>
      <c r="K12" s="328" t="s">
        <v>0</v>
      </c>
      <c r="L12" s="349">
        <v>42</v>
      </c>
      <c r="M12" s="349" t="s">
        <v>407</v>
      </c>
      <c r="N12" s="349">
        <v>10</v>
      </c>
      <c r="O12" s="349">
        <v>11</v>
      </c>
      <c r="P12" s="243"/>
      <c r="T12" s="242"/>
      <c r="U12" s="244"/>
    </row>
    <row r="13" spans="2:22" ht="19.2">
      <c r="B13" s="435">
        <v>10</v>
      </c>
      <c r="C13" s="351" t="s">
        <v>406</v>
      </c>
      <c r="D13" s="409">
        <v>26</v>
      </c>
      <c r="E13" s="409" t="s">
        <v>415</v>
      </c>
      <c r="F13" s="409">
        <v>7</v>
      </c>
      <c r="G13" s="410">
        <v>0.38900000000000001</v>
      </c>
      <c r="H13" s="245">
        <v>0</v>
      </c>
      <c r="I13" s="240"/>
      <c r="J13" s="435">
        <v>10</v>
      </c>
      <c r="K13" s="328" t="s">
        <v>0</v>
      </c>
      <c r="L13" s="349">
        <v>24</v>
      </c>
      <c r="M13" s="349" t="s">
        <v>411</v>
      </c>
      <c r="N13" s="349">
        <v>11</v>
      </c>
      <c r="O13" s="349">
        <v>10</v>
      </c>
      <c r="P13" s="243"/>
      <c r="T13" s="242"/>
      <c r="U13" s="244"/>
    </row>
    <row r="14" spans="2:22" ht="19.2">
      <c r="B14" s="435">
        <v>11</v>
      </c>
      <c r="C14" s="351" t="s">
        <v>406</v>
      </c>
      <c r="D14" s="409">
        <v>21</v>
      </c>
      <c r="E14" s="409" t="s">
        <v>392</v>
      </c>
      <c r="F14" s="409">
        <v>12</v>
      </c>
      <c r="G14" s="410">
        <v>0.34100000000000003</v>
      </c>
      <c r="H14" s="245">
        <v>0</v>
      </c>
      <c r="I14" s="240"/>
      <c r="J14" s="435">
        <v>11</v>
      </c>
      <c r="K14" s="328" t="s">
        <v>406</v>
      </c>
      <c r="L14" s="409">
        <v>7</v>
      </c>
      <c r="M14" s="409" t="s">
        <v>389</v>
      </c>
      <c r="N14" s="409">
        <v>14</v>
      </c>
      <c r="O14" s="409">
        <v>7</v>
      </c>
      <c r="P14" s="243"/>
      <c r="T14" s="242"/>
      <c r="U14" s="244"/>
    </row>
    <row r="15" spans="2:22" ht="19.2">
      <c r="B15" s="435">
        <v>11</v>
      </c>
      <c r="C15" s="351" t="s">
        <v>0</v>
      </c>
      <c r="D15" s="349">
        <v>24</v>
      </c>
      <c r="E15" s="349" t="s">
        <v>411</v>
      </c>
      <c r="F15" s="349">
        <v>11</v>
      </c>
      <c r="G15" s="350">
        <v>0.34100000000000003</v>
      </c>
      <c r="H15" s="239">
        <v>0</v>
      </c>
      <c r="I15" s="240"/>
      <c r="J15" s="435">
        <v>11</v>
      </c>
      <c r="K15" s="351" t="s">
        <v>0</v>
      </c>
      <c r="L15" s="409">
        <v>0</v>
      </c>
      <c r="M15" s="409" t="s">
        <v>426</v>
      </c>
      <c r="N15" s="409">
        <v>10</v>
      </c>
      <c r="O15" s="409">
        <v>7</v>
      </c>
      <c r="P15" s="241"/>
      <c r="T15" s="242"/>
      <c r="U15" s="241"/>
      <c r="V15" s="228"/>
    </row>
    <row r="16" spans="2:22" ht="19.2">
      <c r="B16" s="501"/>
      <c r="C16" s="501"/>
      <c r="D16" s="501"/>
      <c r="E16" s="501"/>
      <c r="F16" s="501"/>
      <c r="G16" s="501"/>
      <c r="H16" s="245"/>
      <c r="I16" s="240"/>
      <c r="J16" s="495"/>
      <c r="K16" s="495"/>
      <c r="L16" s="495"/>
      <c r="M16" s="495"/>
      <c r="N16" s="495"/>
      <c r="O16" s="495"/>
      <c r="P16" s="241"/>
      <c r="Q16" s="241"/>
      <c r="R16" s="241"/>
      <c r="S16" s="241"/>
      <c r="T16" s="242"/>
      <c r="U16" s="241"/>
      <c r="V16" s="228"/>
    </row>
    <row r="17" spans="2:22" ht="2.4" customHeight="1">
      <c r="B17" s="501"/>
      <c r="C17" s="501"/>
      <c r="D17" s="501"/>
      <c r="E17" s="501"/>
      <c r="F17" s="501"/>
      <c r="G17" s="501"/>
      <c r="H17" s="246"/>
      <c r="I17" s="240"/>
      <c r="J17" s="247"/>
      <c r="K17" s="248"/>
      <c r="L17" s="248"/>
      <c r="M17" s="248"/>
      <c r="N17" s="248"/>
      <c r="O17" s="248"/>
      <c r="P17" s="241"/>
      <c r="Q17" s="241"/>
      <c r="R17" s="241"/>
      <c r="S17" s="241"/>
      <c r="T17" s="242"/>
      <c r="U17" s="241"/>
      <c r="V17" s="228"/>
    </row>
    <row r="18" spans="2:22" ht="19.2">
      <c r="B18" s="249" t="s">
        <v>154</v>
      </c>
      <c r="C18" s="236" t="s">
        <v>159</v>
      </c>
      <c r="D18" s="250" t="s">
        <v>6</v>
      </c>
      <c r="E18" s="250" t="s">
        <v>160</v>
      </c>
      <c r="F18" s="236" t="s">
        <v>161</v>
      </c>
      <c r="G18" s="235" t="s">
        <v>133</v>
      </c>
      <c r="H18" s="251"/>
      <c r="I18" s="240"/>
      <c r="J18" s="249" t="s">
        <v>145</v>
      </c>
      <c r="K18" s="236" t="s">
        <v>159</v>
      </c>
      <c r="L18" s="250" t="s">
        <v>6</v>
      </c>
      <c r="M18" s="236" t="s">
        <v>160</v>
      </c>
      <c r="N18" s="250" t="s">
        <v>161</v>
      </c>
      <c r="O18" s="235" t="s">
        <v>125</v>
      </c>
      <c r="P18" s="241"/>
      <c r="Q18" s="241"/>
      <c r="R18" s="241"/>
      <c r="S18" s="241"/>
      <c r="T18" s="242"/>
      <c r="U18" s="241"/>
      <c r="V18" s="228"/>
    </row>
    <row r="19" spans="2:22" ht="19.2">
      <c r="B19" s="435">
        <v>1</v>
      </c>
      <c r="C19" s="351" t="s">
        <v>406</v>
      </c>
      <c r="D19" s="409">
        <v>7</v>
      </c>
      <c r="E19" s="409" t="s">
        <v>266</v>
      </c>
      <c r="F19" s="409">
        <v>12</v>
      </c>
      <c r="G19" s="410">
        <v>0.69099999999999995</v>
      </c>
      <c r="H19" s="239"/>
      <c r="I19" s="240"/>
      <c r="J19" s="238">
        <v>1</v>
      </c>
      <c r="K19" s="351" t="s">
        <v>406</v>
      </c>
      <c r="L19" s="409">
        <v>30</v>
      </c>
      <c r="M19" s="409" t="s">
        <v>422</v>
      </c>
      <c r="N19" s="409">
        <v>8</v>
      </c>
      <c r="O19" s="409">
        <v>1</v>
      </c>
      <c r="P19" s="241" t="s">
        <v>162</v>
      </c>
      <c r="R19" s="241"/>
      <c r="S19" s="241"/>
      <c r="T19" s="242"/>
      <c r="U19" s="241"/>
      <c r="V19" s="228"/>
    </row>
    <row r="20" spans="2:22" ht="19.2">
      <c r="B20" s="435">
        <v>2</v>
      </c>
      <c r="C20" s="351" t="s">
        <v>406</v>
      </c>
      <c r="D20" s="409">
        <v>26</v>
      </c>
      <c r="E20" s="409" t="s">
        <v>415</v>
      </c>
      <c r="F20" s="409">
        <v>7</v>
      </c>
      <c r="G20" s="410">
        <v>0.64500000000000002</v>
      </c>
      <c r="H20" s="252"/>
      <c r="I20" s="240"/>
      <c r="J20" s="238">
        <v>2</v>
      </c>
      <c r="K20" s="328"/>
      <c r="L20" s="409"/>
      <c r="M20" s="409"/>
      <c r="N20" s="409"/>
      <c r="O20" s="409"/>
      <c r="P20" s="241"/>
      <c r="R20" s="241"/>
      <c r="T20" s="242"/>
      <c r="U20" s="241"/>
      <c r="V20" s="228"/>
    </row>
    <row r="21" spans="2:22" ht="19.2">
      <c r="B21" s="435">
        <v>3</v>
      </c>
      <c r="C21" s="328" t="s">
        <v>406</v>
      </c>
      <c r="D21" s="349">
        <v>9</v>
      </c>
      <c r="E21" s="349" t="s">
        <v>413</v>
      </c>
      <c r="F21" s="349">
        <v>12</v>
      </c>
      <c r="G21" s="350">
        <v>0.63500000000000001</v>
      </c>
      <c r="H21" s="239"/>
      <c r="I21" s="240"/>
      <c r="J21" s="238">
        <v>3</v>
      </c>
      <c r="K21" s="351"/>
      <c r="L21" s="409"/>
      <c r="M21" s="409"/>
      <c r="N21" s="409"/>
      <c r="O21" s="409"/>
      <c r="P21" s="241"/>
      <c r="R21" s="241"/>
      <c r="T21" s="242"/>
      <c r="U21" s="241"/>
      <c r="V21" s="228"/>
    </row>
    <row r="22" spans="2:22" ht="19.2">
      <c r="B22" s="435">
        <v>4</v>
      </c>
      <c r="C22" s="328" t="s">
        <v>406</v>
      </c>
      <c r="D22" s="349">
        <v>42</v>
      </c>
      <c r="E22" s="349" t="s">
        <v>436</v>
      </c>
      <c r="F22" s="349">
        <v>7</v>
      </c>
      <c r="G22" s="350">
        <v>0.63300000000000001</v>
      </c>
      <c r="H22" s="239"/>
      <c r="I22" s="240"/>
      <c r="J22" s="238">
        <v>4</v>
      </c>
      <c r="K22" s="351"/>
      <c r="L22" s="409"/>
      <c r="M22" s="409"/>
      <c r="N22" s="409"/>
      <c r="O22" s="409"/>
      <c r="P22" s="241"/>
      <c r="R22" s="241"/>
      <c r="T22" s="242"/>
      <c r="U22" s="244"/>
      <c r="V22" s="228"/>
    </row>
    <row r="23" spans="2:22" ht="19.2">
      <c r="B23" s="435">
        <v>5</v>
      </c>
      <c r="C23" s="328" t="s">
        <v>406</v>
      </c>
      <c r="D23" s="409">
        <v>7</v>
      </c>
      <c r="E23" s="409" t="s">
        <v>389</v>
      </c>
      <c r="F23" s="409">
        <v>14</v>
      </c>
      <c r="G23" s="410">
        <v>0.61399999999999999</v>
      </c>
      <c r="H23" s="245"/>
      <c r="I23" s="240"/>
      <c r="J23" s="238">
        <v>5</v>
      </c>
      <c r="K23" s="328"/>
      <c r="L23" s="409"/>
      <c r="M23" s="409"/>
      <c r="N23" s="409"/>
      <c r="O23" s="409"/>
      <c r="P23" s="243"/>
      <c r="R23" s="243"/>
      <c r="T23" s="242"/>
      <c r="U23" s="244"/>
      <c r="V23" s="228"/>
    </row>
    <row r="24" spans="2:22" ht="19.2">
      <c r="B24" s="435">
        <v>6</v>
      </c>
      <c r="C24" s="351" t="s">
        <v>406</v>
      </c>
      <c r="D24" s="409">
        <v>30</v>
      </c>
      <c r="E24" s="409" t="s">
        <v>422</v>
      </c>
      <c r="F24" s="409">
        <v>8</v>
      </c>
      <c r="G24" s="410">
        <v>0.60599999999999998</v>
      </c>
      <c r="H24" s="245"/>
      <c r="I24" s="240"/>
      <c r="J24" s="238">
        <v>6</v>
      </c>
      <c r="K24" s="351"/>
      <c r="L24" s="349"/>
      <c r="M24" s="349"/>
      <c r="N24" s="349"/>
      <c r="O24" s="349"/>
      <c r="P24" s="243"/>
      <c r="R24" s="243"/>
      <c r="T24" s="242"/>
      <c r="U24" s="244"/>
      <c r="V24" s="228"/>
    </row>
    <row r="25" spans="2:22" ht="19.2">
      <c r="B25" s="435">
        <v>7</v>
      </c>
      <c r="C25" s="328" t="s">
        <v>0</v>
      </c>
      <c r="D25" s="349">
        <v>7</v>
      </c>
      <c r="E25" s="349" t="s">
        <v>268</v>
      </c>
      <c r="F25" s="349">
        <v>12</v>
      </c>
      <c r="G25" s="350">
        <v>0.60399999999999998</v>
      </c>
      <c r="H25" s="239"/>
      <c r="I25" s="240"/>
      <c r="J25" s="238">
        <v>7</v>
      </c>
      <c r="K25" s="328"/>
      <c r="L25" s="409"/>
      <c r="M25" s="409"/>
      <c r="N25" s="409"/>
      <c r="O25" s="409"/>
      <c r="P25" s="241"/>
      <c r="R25" s="241"/>
      <c r="T25" s="242"/>
      <c r="U25" s="241"/>
      <c r="V25" s="241"/>
    </row>
    <row r="26" spans="2:22" ht="19.2">
      <c r="B26" s="435">
        <v>8</v>
      </c>
      <c r="C26" s="328" t="s">
        <v>0</v>
      </c>
      <c r="D26" s="409">
        <v>0</v>
      </c>
      <c r="E26" s="409" t="s">
        <v>426</v>
      </c>
      <c r="F26" s="409">
        <v>10</v>
      </c>
      <c r="G26" s="410">
        <v>0.53700000000000003</v>
      </c>
      <c r="H26" s="239"/>
      <c r="I26" s="240"/>
      <c r="J26" s="238">
        <v>8</v>
      </c>
      <c r="K26" s="351"/>
      <c r="L26" s="409"/>
      <c r="M26" s="409"/>
      <c r="N26" s="409"/>
      <c r="O26" s="409"/>
      <c r="P26" s="241"/>
      <c r="R26" s="241"/>
      <c r="T26" s="242"/>
      <c r="U26" s="241"/>
      <c r="V26" s="241"/>
    </row>
    <row r="27" spans="2:22" ht="19.2">
      <c r="B27" s="435">
        <v>9</v>
      </c>
      <c r="C27" s="351" t="s">
        <v>0</v>
      </c>
      <c r="D27" s="349">
        <v>37</v>
      </c>
      <c r="E27" s="349" t="s">
        <v>430</v>
      </c>
      <c r="F27" s="349">
        <v>13</v>
      </c>
      <c r="G27" s="350">
        <v>0.53600000000000003</v>
      </c>
      <c r="H27" s="239"/>
      <c r="I27" s="240"/>
      <c r="J27" s="238">
        <v>9</v>
      </c>
      <c r="K27" s="351"/>
      <c r="L27" s="409"/>
      <c r="M27" s="409"/>
      <c r="N27" s="409"/>
      <c r="O27" s="409"/>
      <c r="P27" s="241"/>
      <c r="R27" s="241"/>
      <c r="T27" s="242"/>
      <c r="U27" s="241"/>
      <c r="V27" s="241"/>
    </row>
    <row r="28" spans="2:22" ht="19.2">
      <c r="B28" s="435">
        <v>10</v>
      </c>
      <c r="C28" s="351" t="s">
        <v>0</v>
      </c>
      <c r="D28" s="409">
        <v>9</v>
      </c>
      <c r="E28" s="409" t="s">
        <v>408</v>
      </c>
      <c r="F28" s="409">
        <v>9</v>
      </c>
      <c r="G28" s="410">
        <v>0.51300000000000001</v>
      </c>
      <c r="H28" s="252"/>
      <c r="I28" s="240"/>
      <c r="J28" s="238">
        <v>10</v>
      </c>
      <c r="K28" s="351"/>
      <c r="L28" s="409"/>
      <c r="M28" s="409"/>
      <c r="N28" s="409"/>
      <c r="O28" s="409"/>
      <c r="P28" s="241"/>
      <c r="R28" s="241"/>
      <c r="T28" s="242"/>
      <c r="U28" s="241"/>
      <c r="V28" s="241"/>
    </row>
    <row r="29" spans="2:22" ht="19.2">
      <c r="B29" s="435">
        <v>11</v>
      </c>
      <c r="C29" s="351" t="s">
        <v>406</v>
      </c>
      <c r="D29" s="409">
        <v>21</v>
      </c>
      <c r="E29" s="409" t="s">
        <v>392</v>
      </c>
      <c r="F29" s="409">
        <v>12</v>
      </c>
      <c r="G29" s="410">
        <v>0.49099999999999999</v>
      </c>
      <c r="H29" s="239"/>
      <c r="I29" s="240"/>
      <c r="J29" s="238">
        <v>11</v>
      </c>
      <c r="K29" s="328"/>
      <c r="L29" s="409"/>
      <c r="M29" s="409"/>
      <c r="N29" s="409"/>
      <c r="O29" s="409"/>
      <c r="P29" s="241"/>
      <c r="R29" s="241"/>
      <c r="T29" s="242"/>
      <c r="U29" s="241"/>
      <c r="V29" s="241"/>
    </row>
    <row r="30" spans="2:22" ht="19.2">
      <c r="B30" s="435">
        <v>12</v>
      </c>
      <c r="C30" s="351" t="s">
        <v>0</v>
      </c>
      <c r="D30" s="409">
        <v>47</v>
      </c>
      <c r="E30" s="409" t="s">
        <v>409</v>
      </c>
      <c r="F30" s="409">
        <v>9</v>
      </c>
      <c r="G30" s="410">
        <v>0.47399999999999998</v>
      </c>
      <c r="H30" s="252"/>
      <c r="I30" s="240"/>
      <c r="J30" s="238">
        <v>12</v>
      </c>
      <c r="K30" s="328"/>
      <c r="L30" s="349"/>
      <c r="M30" s="349"/>
      <c r="N30" s="349"/>
      <c r="O30" s="349"/>
      <c r="P30" s="241"/>
      <c r="R30" s="241"/>
      <c r="T30" s="242"/>
      <c r="U30" s="241"/>
      <c r="V30" s="241"/>
    </row>
    <row r="31" spans="2:22" ht="19.2">
      <c r="B31" s="495"/>
      <c r="C31" s="495"/>
      <c r="D31" s="495"/>
      <c r="E31" s="495"/>
      <c r="F31" s="495"/>
      <c r="G31" s="495"/>
      <c r="H31" s="246"/>
      <c r="I31" s="240"/>
      <c r="J31" s="502"/>
      <c r="K31" s="502"/>
      <c r="L31" s="502"/>
      <c r="M31" s="502"/>
      <c r="N31" s="502"/>
      <c r="O31" s="502"/>
      <c r="P31" s="241"/>
      <c r="Q31" s="241"/>
      <c r="R31" s="241"/>
      <c r="T31" s="242"/>
      <c r="U31" s="241"/>
      <c r="V31" s="241"/>
    </row>
    <row r="32" spans="2:22" ht="2.4" customHeight="1">
      <c r="B32" s="253"/>
      <c r="C32" s="248"/>
      <c r="D32" s="248"/>
      <c r="E32" s="248"/>
      <c r="F32" s="248"/>
      <c r="G32" s="246"/>
      <c r="H32" s="246"/>
      <c r="I32" s="240"/>
      <c r="J32" s="253"/>
      <c r="K32" s="240"/>
      <c r="L32" s="240"/>
      <c r="M32" s="240"/>
      <c r="N32" s="240"/>
      <c r="O32" s="240"/>
      <c r="P32" s="241"/>
      <c r="Q32" s="241"/>
      <c r="R32" s="241"/>
      <c r="S32" s="241"/>
      <c r="T32" s="242"/>
      <c r="U32" s="241"/>
      <c r="V32" s="241"/>
    </row>
    <row r="33" spans="2:22" ht="19.2">
      <c r="B33" s="249" t="s">
        <v>146</v>
      </c>
      <c r="C33" s="254" t="s">
        <v>159</v>
      </c>
      <c r="D33" s="250" t="s">
        <v>6</v>
      </c>
      <c r="E33" s="250" t="s">
        <v>160</v>
      </c>
      <c r="F33" s="250" t="s">
        <v>161</v>
      </c>
      <c r="G33" s="236" t="s">
        <v>126</v>
      </c>
      <c r="H33" s="233"/>
      <c r="I33" s="240"/>
      <c r="J33" s="234" t="s">
        <v>155</v>
      </c>
      <c r="K33" s="235" t="s">
        <v>159</v>
      </c>
      <c r="L33" s="235" t="s">
        <v>6</v>
      </c>
      <c r="M33" s="235" t="s">
        <v>160</v>
      </c>
      <c r="N33" s="250" t="s">
        <v>161</v>
      </c>
      <c r="O33" s="236" t="s">
        <v>134</v>
      </c>
      <c r="P33" s="241"/>
      <c r="Q33" s="241"/>
      <c r="R33" s="241"/>
      <c r="S33" s="241"/>
      <c r="T33" s="242"/>
      <c r="U33" s="241"/>
      <c r="V33" s="241"/>
    </row>
    <row r="34" spans="2:22" ht="19.2">
      <c r="B34" s="435">
        <v>1</v>
      </c>
      <c r="C34" s="351" t="s">
        <v>0</v>
      </c>
      <c r="D34" s="409">
        <v>37</v>
      </c>
      <c r="E34" s="409" t="s">
        <v>430</v>
      </c>
      <c r="F34" s="409">
        <v>13</v>
      </c>
      <c r="G34" s="409">
        <v>19</v>
      </c>
      <c r="H34" s="255"/>
      <c r="I34" s="240"/>
      <c r="J34" s="435">
        <v>1</v>
      </c>
      <c r="K34" s="328" t="s">
        <v>406</v>
      </c>
      <c r="L34" s="409">
        <v>30</v>
      </c>
      <c r="M34" s="409" t="s">
        <v>422</v>
      </c>
      <c r="N34" s="409">
        <v>8</v>
      </c>
      <c r="O34" s="410">
        <v>0.85699999999999998</v>
      </c>
      <c r="P34" s="241" t="s">
        <v>162</v>
      </c>
      <c r="Q34" s="241"/>
      <c r="U34" s="241"/>
      <c r="V34" s="256"/>
    </row>
    <row r="35" spans="2:22" ht="19.2">
      <c r="B35" s="435">
        <v>1</v>
      </c>
      <c r="C35" s="351" t="s">
        <v>406</v>
      </c>
      <c r="D35" s="409">
        <v>0</v>
      </c>
      <c r="E35" s="409" t="s">
        <v>432</v>
      </c>
      <c r="F35" s="409">
        <v>10</v>
      </c>
      <c r="G35" s="409">
        <v>19</v>
      </c>
      <c r="H35" s="255"/>
      <c r="I35" s="240"/>
      <c r="J35" s="435">
        <v>2</v>
      </c>
      <c r="K35" s="351" t="s">
        <v>406</v>
      </c>
      <c r="L35" s="409">
        <v>9</v>
      </c>
      <c r="M35" s="409" t="s">
        <v>413</v>
      </c>
      <c r="N35" s="409">
        <v>12</v>
      </c>
      <c r="O35" s="410">
        <v>0.72099999999999997</v>
      </c>
      <c r="P35" s="241"/>
      <c r="Q35" s="241"/>
      <c r="U35" s="241"/>
      <c r="V35" s="256"/>
    </row>
    <row r="36" spans="2:22" ht="19.2">
      <c r="B36" s="435">
        <v>3</v>
      </c>
      <c r="C36" s="328" t="s">
        <v>406</v>
      </c>
      <c r="D36" s="409">
        <v>7</v>
      </c>
      <c r="E36" s="409" t="s">
        <v>389</v>
      </c>
      <c r="F36" s="409">
        <v>14</v>
      </c>
      <c r="G36" s="409">
        <v>15</v>
      </c>
      <c r="H36" s="255"/>
      <c r="I36" s="240"/>
      <c r="J36" s="435">
        <v>3</v>
      </c>
      <c r="K36" s="351" t="s">
        <v>406</v>
      </c>
      <c r="L36" s="409">
        <v>7</v>
      </c>
      <c r="M36" s="409" t="s">
        <v>389</v>
      </c>
      <c r="N36" s="409">
        <v>14</v>
      </c>
      <c r="O36" s="410">
        <v>0.65300000000000002</v>
      </c>
      <c r="P36" s="241"/>
      <c r="Q36" s="241"/>
      <c r="U36" s="241"/>
      <c r="V36" s="256"/>
    </row>
    <row r="37" spans="2:22" ht="19.2">
      <c r="B37" s="435">
        <v>3</v>
      </c>
      <c r="C37" s="328" t="s">
        <v>406</v>
      </c>
      <c r="D37" s="409">
        <v>30</v>
      </c>
      <c r="E37" s="409" t="s">
        <v>422</v>
      </c>
      <c r="F37" s="409">
        <v>8</v>
      </c>
      <c r="G37" s="409">
        <v>15</v>
      </c>
      <c r="H37" s="255"/>
      <c r="I37" s="240"/>
      <c r="J37" s="435">
        <v>4</v>
      </c>
      <c r="K37" s="351" t="s">
        <v>0</v>
      </c>
      <c r="L37" s="409">
        <v>37</v>
      </c>
      <c r="M37" s="409" t="s">
        <v>430</v>
      </c>
      <c r="N37" s="409">
        <v>13</v>
      </c>
      <c r="O37" s="410">
        <v>0.61199999999999999</v>
      </c>
      <c r="P37" s="243"/>
      <c r="Q37" s="243"/>
      <c r="U37" s="243"/>
      <c r="V37" s="256"/>
    </row>
    <row r="38" spans="2:22" ht="19.2">
      <c r="B38" s="435">
        <v>5</v>
      </c>
      <c r="C38" s="351" t="s">
        <v>406</v>
      </c>
      <c r="D38" s="349">
        <v>9</v>
      </c>
      <c r="E38" s="349" t="s">
        <v>413</v>
      </c>
      <c r="F38" s="349">
        <v>12</v>
      </c>
      <c r="G38" s="349">
        <v>14</v>
      </c>
      <c r="H38" s="255"/>
      <c r="I38" s="240"/>
      <c r="J38" s="435">
        <v>5</v>
      </c>
      <c r="K38" s="351" t="s">
        <v>406</v>
      </c>
      <c r="L38" s="409">
        <v>7</v>
      </c>
      <c r="M38" s="409" t="s">
        <v>266</v>
      </c>
      <c r="N38" s="409">
        <v>12</v>
      </c>
      <c r="O38" s="410">
        <v>0.61</v>
      </c>
      <c r="P38" s="243"/>
      <c r="Q38" s="243"/>
      <c r="U38" s="243"/>
      <c r="V38" s="256"/>
    </row>
    <row r="39" spans="2:22" ht="19.2">
      <c r="B39" s="435">
        <v>6</v>
      </c>
      <c r="C39" s="328" t="s">
        <v>0</v>
      </c>
      <c r="D39" s="409">
        <v>0</v>
      </c>
      <c r="E39" s="409" t="s">
        <v>426</v>
      </c>
      <c r="F39" s="409">
        <v>10</v>
      </c>
      <c r="G39" s="409">
        <v>13</v>
      </c>
      <c r="H39" s="255"/>
      <c r="I39" s="240"/>
      <c r="J39" s="435">
        <v>6</v>
      </c>
      <c r="K39" s="328" t="s">
        <v>0</v>
      </c>
      <c r="L39" s="409">
        <v>0</v>
      </c>
      <c r="M39" s="409" t="s">
        <v>426</v>
      </c>
      <c r="N39" s="409">
        <v>10</v>
      </c>
      <c r="O39" s="410">
        <v>0.56799999999999995</v>
      </c>
      <c r="P39" s="241"/>
      <c r="Q39" s="241"/>
      <c r="U39" s="244"/>
      <c r="V39" s="256"/>
    </row>
    <row r="40" spans="2:22" ht="19.2">
      <c r="B40" s="435">
        <v>6</v>
      </c>
      <c r="C40" s="351" t="s">
        <v>406</v>
      </c>
      <c r="D40" s="409">
        <v>3</v>
      </c>
      <c r="E40" s="409" t="s">
        <v>390</v>
      </c>
      <c r="F40" s="409">
        <v>12</v>
      </c>
      <c r="G40" s="409">
        <v>13</v>
      </c>
      <c r="H40" s="255"/>
      <c r="I40" s="240"/>
      <c r="J40" s="435">
        <v>7</v>
      </c>
      <c r="K40" s="328" t="s">
        <v>0</v>
      </c>
      <c r="L40" s="409">
        <v>9</v>
      </c>
      <c r="M40" s="409" t="s">
        <v>408</v>
      </c>
      <c r="N40" s="409">
        <v>9</v>
      </c>
      <c r="O40" s="410">
        <v>0.56299999999999994</v>
      </c>
      <c r="P40" s="241"/>
      <c r="Q40" s="241"/>
      <c r="U40" s="241"/>
      <c r="V40" s="256"/>
    </row>
    <row r="41" spans="2:22" ht="19.2">
      <c r="B41" s="435">
        <v>8</v>
      </c>
      <c r="C41" s="328" t="s">
        <v>406</v>
      </c>
      <c r="D41" s="349">
        <v>21</v>
      </c>
      <c r="E41" s="349" t="s">
        <v>392</v>
      </c>
      <c r="F41" s="349">
        <v>12</v>
      </c>
      <c r="G41" s="349">
        <v>12</v>
      </c>
      <c r="H41" s="255"/>
      <c r="I41" s="240"/>
      <c r="J41" s="435">
        <v>8</v>
      </c>
      <c r="K41" s="351" t="s">
        <v>406</v>
      </c>
      <c r="L41" s="349">
        <v>42</v>
      </c>
      <c r="M41" s="349" t="s">
        <v>436</v>
      </c>
      <c r="N41" s="349">
        <v>7</v>
      </c>
      <c r="O41" s="350">
        <v>0.54500000000000004</v>
      </c>
      <c r="P41" s="241"/>
      <c r="Q41" s="241"/>
      <c r="U41" s="244"/>
      <c r="V41" s="256"/>
    </row>
    <row r="42" spans="2:22" ht="19.2">
      <c r="B42" s="435">
        <v>9</v>
      </c>
      <c r="C42" s="351" t="s">
        <v>0</v>
      </c>
      <c r="D42" s="409">
        <v>7</v>
      </c>
      <c r="E42" s="409" t="s">
        <v>268</v>
      </c>
      <c r="F42" s="409">
        <v>12</v>
      </c>
      <c r="G42" s="409">
        <v>9</v>
      </c>
      <c r="H42" s="255"/>
      <c r="I42" s="240"/>
      <c r="J42" s="435">
        <v>9</v>
      </c>
      <c r="K42" s="328" t="s">
        <v>0</v>
      </c>
      <c r="L42" s="409">
        <v>7</v>
      </c>
      <c r="M42" s="409" t="s">
        <v>268</v>
      </c>
      <c r="N42" s="409">
        <v>12</v>
      </c>
      <c r="O42" s="410">
        <v>0.52500000000000002</v>
      </c>
      <c r="P42" s="241"/>
      <c r="Q42" s="241"/>
      <c r="U42" s="241"/>
      <c r="V42" s="256"/>
    </row>
    <row r="43" spans="2:22" ht="19.2">
      <c r="B43" s="435">
        <v>10</v>
      </c>
      <c r="C43" s="351" t="s">
        <v>0</v>
      </c>
      <c r="D43" s="409">
        <v>24</v>
      </c>
      <c r="E43" s="409" t="s">
        <v>411</v>
      </c>
      <c r="F43" s="409">
        <v>11</v>
      </c>
      <c r="G43" s="409">
        <v>8</v>
      </c>
      <c r="H43" s="255"/>
      <c r="I43" s="240"/>
      <c r="J43" s="435">
        <v>10</v>
      </c>
      <c r="K43" s="351" t="s">
        <v>406</v>
      </c>
      <c r="L43" s="409">
        <v>0</v>
      </c>
      <c r="M43" s="409" t="s">
        <v>432</v>
      </c>
      <c r="N43" s="409">
        <v>10</v>
      </c>
      <c r="O43" s="410">
        <v>0.51500000000000001</v>
      </c>
      <c r="P43" s="241"/>
      <c r="Q43" s="241"/>
      <c r="U43" s="241"/>
      <c r="V43" s="256"/>
    </row>
    <row r="44" spans="2:22" ht="19.2">
      <c r="B44" s="435">
        <v>10</v>
      </c>
      <c r="C44" s="351" t="s">
        <v>406</v>
      </c>
      <c r="D44" s="409">
        <v>26</v>
      </c>
      <c r="E44" s="409" t="s">
        <v>415</v>
      </c>
      <c r="F44" s="409">
        <v>7</v>
      </c>
      <c r="G44" s="409">
        <v>8</v>
      </c>
      <c r="H44" s="255"/>
      <c r="I44" s="240"/>
      <c r="J44" s="435">
        <v>11</v>
      </c>
      <c r="K44" s="351" t="s">
        <v>406</v>
      </c>
      <c r="L44" s="409">
        <v>26</v>
      </c>
      <c r="M44" s="409" t="s">
        <v>415</v>
      </c>
      <c r="N44" s="409">
        <v>7</v>
      </c>
      <c r="O44" s="410">
        <v>0.5</v>
      </c>
      <c r="P44" s="241"/>
      <c r="Q44" s="241"/>
      <c r="U44" s="241"/>
      <c r="V44" s="256"/>
    </row>
    <row r="45" spans="2:22" ht="19.2">
      <c r="B45" s="435">
        <v>12</v>
      </c>
      <c r="C45" s="351" t="s">
        <v>406</v>
      </c>
      <c r="D45" s="409">
        <v>7</v>
      </c>
      <c r="E45" s="409" t="s">
        <v>266</v>
      </c>
      <c r="F45" s="409">
        <v>12</v>
      </c>
      <c r="G45" s="409">
        <v>7</v>
      </c>
      <c r="H45" s="255"/>
      <c r="I45" s="240"/>
      <c r="J45" s="435">
        <v>12</v>
      </c>
      <c r="K45" s="351" t="s">
        <v>0</v>
      </c>
      <c r="L45" s="409">
        <v>24</v>
      </c>
      <c r="M45" s="409" t="s">
        <v>411</v>
      </c>
      <c r="N45" s="409">
        <v>11</v>
      </c>
      <c r="O45" s="410">
        <v>0.439</v>
      </c>
      <c r="P45" s="241"/>
      <c r="Q45" s="241"/>
      <c r="U45" s="257"/>
      <c r="V45" s="256"/>
    </row>
    <row r="46" spans="2:22" ht="19.2">
      <c r="B46" s="495"/>
      <c r="C46" s="495"/>
      <c r="D46" s="495"/>
      <c r="E46" s="495"/>
      <c r="F46" s="495"/>
      <c r="G46" s="495"/>
      <c r="H46" s="248"/>
      <c r="I46" s="240"/>
      <c r="J46" s="495"/>
      <c r="K46" s="495"/>
      <c r="L46" s="495"/>
      <c r="M46" s="495"/>
      <c r="N46" s="495"/>
      <c r="O46" s="495"/>
      <c r="P46" s="241"/>
      <c r="Q46" s="241"/>
      <c r="R46" s="241"/>
      <c r="S46" s="241"/>
      <c r="T46" s="242"/>
      <c r="U46" s="257"/>
      <c r="V46" s="256"/>
    </row>
    <row r="47" spans="2:22" ht="2.4" customHeight="1">
      <c r="B47" s="253"/>
      <c r="C47" s="248"/>
      <c r="D47" s="248"/>
      <c r="E47" s="248"/>
      <c r="F47" s="248"/>
      <c r="G47" s="248"/>
      <c r="H47" s="248"/>
      <c r="I47" s="240"/>
      <c r="J47" s="253"/>
      <c r="K47" s="240"/>
      <c r="L47" s="240"/>
      <c r="M47" s="240"/>
      <c r="N47" s="240"/>
      <c r="O47" s="258"/>
      <c r="P47" s="241"/>
      <c r="Q47" s="241"/>
      <c r="R47" s="241"/>
      <c r="S47" s="241"/>
      <c r="T47" s="242"/>
      <c r="U47" s="257"/>
      <c r="V47" s="256"/>
    </row>
    <row r="48" spans="2:22" ht="19.2">
      <c r="B48" s="234" t="s">
        <v>140</v>
      </c>
      <c r="C48" s="250" t="s">
        <v>159</v>
      </c>
      <c r="D48" s="250" t="s">
        <v>6</v>
      </c>
      <c r="E48" s="254" t="s">
        <v>160</v>
      </c>
      <c r="F48" s="250" t="s">
        <v>161</v>
      </c>
      <c r="G48" s="235" t="s">
        <v>120</v>
      </c>
      <c r="H48" s="233"/>
      <c r="I48" s="240"/>
      <c r="J48" s="234" t="s">
        <v>163</v>
      </c>
      <c r="K48" s="250" t="s">
        <v>159</v>
      </c>
      <c r="L48" s="236" t="s">
        <v>6</v>
      </c>
      <c r="M48" s="250" t="s">
        <v>160</v>
      </c>
      <c r="N48" s="236" t="s">
        <v>161</v>
      </c>
      <c r="O48" s="235" t="s">
        <v>121</v>
      </c>
      <c r="P48" s="241"/>
      <c r="Q48" s="241"/>
      <c r="R48" s="241"/>
      <c r="S48" s="241"/>
      <c r="T48" s="242"/>
      <c r="U48" s="241"/>
      <c r="V48" s="241"/>
    </row>
    <row r="49" spans="2:22" ht="19.2">
      <c r="B49" s="435">
        <v>1</v>
      </c>
      <c r="C49" s="351" t="s">
        <v>406</v>
      </c>
      <c r="D49" s="427">
        <v>7</v>
      </c>
      <c r="E49" s="427" t="s">
        <v>266</v>
      </c>
      <c r="F49" s="427">
        <v>12</v>
      </c>
      <c r="G49" s="427">
        <v>34</v>
      </c>
      <c r="H49" s="259">
        <v>5</v>
      </c>
      <c r="I49" s="240"/>
      <c r="J49" s="435">
        <v>1</v>
      </c>
      <c r="K49" s="351" t="s">
        <v>406</v>
      </c>
      <c r="L49" s="409">
        <v>7</v>
      </c>
      <c r="M49" s="409" t="s">
        <v>389</v>
      </c>
      <c r="N49" s="409">
        <v>14</v>
      </c>
      <c r="O49" s="409">
        <v>27</v>
      </c>
      <c r="P49" s="259">
        <v>4</v>
      </c>
      <c r="S49" s="241"/>
      <c r="T49" s="242"/>
      <c r="U49" s="241"/>
      <c r="V49" s="241"/>
    </row>
    <row r="50" spans="2:22" ht="19.2">
      <c r="B50" s="435">
        <v>2</v>
      </c>
      <c r="C50" s="351" t="s">
        <v>406</v>
      </c>
      <c r="D50" s="427">
        <v>21</v>
      </c>
      <c r="E50" s="427" t="s">
        <v>392</v>
      </c>
      <c r="F50" s="427">
        <v>12</v>
      </c>
      <c r="G50" s="427">
        <v>27</v>
      </c>
      <c r="H50" s="259">
        <v>4</v>
      </c>
      <c r="I50" s="240"/>
      <c r="J50" s="435">
        <v>2</v>
      </c>
      <c r="K50" s="351" t="s">
        <v>406</v>
      </c>
      <c r="L50" s="409">
        <v>7</v>
      </c>
      <c r="M50" s="409" t="s">
        <v>266</v>
      </c>
      <c r="N50" s="409">
        <v>12</v>
      </c>
      <c r="O50" s="409">
        <v>24</v>
      </c>
      <c r="P50" s="259">
        <v>3</v>
      </c>
      <c r="S50" s="241"/>
      <c r="T50" s="242"/>
      <c r="U50" s="241"/>
      <c r="V50" s="241"/>
    </row>
    <row r="51" spans="2:22" ht="19.2">
      <c r="B51" s="435">
        <v>3</v>
      </c>
      <c r="C51" s="328" t="s">
        <v>406</v>
      </c>
      <c r="D51" s="427">
        <v>9</v>
      </c>
      <c r="E51" s="427" t="s">
        <v>413</v>
      </c>
      <c r="F51" s="427">
        <v>12</v>
      </c>
      <c r="G51" s="427">
        <v>25</v>
      </c>
      <c r="H51" s="259">
        <v>4</v>
      </c>
      <c r="I51" s="240"/>
      <c r="J51" s="435">
        <v>2</v>
      </c>
      <c r="K51" s="351" t="s">
        <v>406</v>
      </c>
      <c r="L51" s="409">
        <v>9</v>
      </c>
      <c r="M51" s="409" t="s">
        <v>413</v>
      </c>
      <c r="N51" s="409">
        <v>12</v>
      </c>
      <c r="O51" s="409">
        <v>24</v>
      </c>
      <c r="P51" s="259">
        <v>2</v>
      </c>
      <c r="S51" s="241"/>
      <c r="T51" s="242"/>
      <c r="U51" s="241"/>
      <c r="V51" s="241"/>
    </row>
    <row r="52" spans="2:22" ht="19.2">
      <c r="B52" s="435">
        <v>4</v>
      </c>
      <c r="C52" s="328" t="s">
        <v>0</v>
      </c>
      <c r="D52" s="427">
        <v>37</v>
      </c>
      <c r="E52" s="427" t="s">
        <v>430</v>
      </c>
      <c r="F52" s="427">
        <v>13</v>
      </c>
      <c r="G52" s="427">
        <v>20</v>
      </c>
      <c r="H52" s="259">
        <v>3</v>
      </c>
      <c r="I52" s="240"/>
      <c r="J52" s="435">
        <v>4</v>
      </c>
      <c r="K52" s="351" t="s">
        <v>0</v>
      </c>
      <c r="L52" s="409">
        <v>37</v>
      </c>
      <c r="M52" s="409" t="s">
        <v>430</v>
      </c>
      <c r="N52" s="409">
        <v>13</v>
      </c>
      <c r="O52" s="409">
        <v>23</v>
      </c>
      <c r="P52" s="259">
        <v>2</v>
      </c>
      <c r="S52" s="241"/>
      <c r="T52" s="242"/>
      <c r="U52" s="241"/>
      <c r="V52" s="241"/>
    </row>
    <row r="53" spans="2:22" ht="19.2">
      <c r="B53" s="435">
        <v>5</v>
      </c>
      <c r="C53" s="351" t="s">
        <v>406</v>
      </c>
      <c r="D53" s="424">
        <v>3</v>
      </c>
      <c r="E53" s="424" t="s">
        <v>390</v>
      </c>
      <c r="F53" s="424">
        <v>12</v>
      </c>
      <c r="G53" s="424">
        <v>18</v>
      </c>
      <c r="H53" s="259">
        <v>3</v>
      </c>
      <c r="I53" s="240"/>
      <c r="J53" s="435">
        <v>5</v>
      </c>
      <c r="K53" s="328" t="s">
        <v>0</v>
      </c>
      <c r="L53" s="409">
        <v>7</v>
      </c>
      <c r="M53" s="409" t="s">
        <v>268</v>
      </c>
      <c r="N53" s="409">
        <v>12</v>
      </c>
      <c r="O53" s="409">
        <v>19</v>
      </c>
      <c r="P53" s="259"/>
      <c r="S53" s="243"/>
      <c r="T53" s="242"/>
      <c r="U53" s="243"/>
      <c r="V53" s="243"/>
    </row>
    <row r="54" spans="2:22" ht="19.2">
      <c r="B54" s="435">
        <v>6</v>
      </c>
      <c r="C54" s="328" t="s">
        <v>0</v>
      </c>
      <c r="D54" s="427">
        <v>47</v>
      </c>
      <c r="E54" s="427" t="s">
        <v>409</v>
      </c>
      <c r="F54" s="427">
        <v>9</v>
      </c>
      <c r="G54" s="427">
        <v>15</v>
      </c>
      <c r="H54" s="259">
        <v>2</v>
      </c>
      <c r="I54" s="240"/>
      <c r="J54" s="435">
        <v>6</v>
      </c>
      <c r="K54" s="351" t="s">
        <v>0</v>
      </c>
      <c r="L54" s="409">
        <v>0</v>
      </c>
      <c r="M54" s="409" t="s">
        <v>426</v>
      </c>
      <c r="N54" s="409">
        <v>10</v>
      </c>
      <c r="O54" s="409">
        <v>18</v>
      </c>
      <c r="P54" s="259"/>
      <c r="S54" s="243"/>
      <c r="T54" s="242"/>
      <c r="U54" s="243"/>
      <c r="V54" s="243"/>
    </row>
    <row r="55" spans="2:22" ht="19.2">
      <c r="B55" s="435">
        <v>7</v>
      </c>
      <c r="C55" s="351" t="s">
        <v>0</v>
      </c>
      <c r="D55" s="427">
        <v>24</v>
      </c>
      <c r="E55" s="427" t="s">
        <v>411</v>
      </c>
      <c r="F55" s="427">
        <v>11</v>
      </c>
      <c r="G55" s="427">
        <v>14</v>
      </c>
      <c r="H55" s="259">
        <v>2</v>
      </c>
      <c r="I55" s="240"/>
      <c r="J55" s="435">
        <v>7</v>
      </c>
      <c r="K55" s="351" t="s">
        <v>406</v>
      </c>
      <c r="L55" s="349">
        <v>21</v>
      </c>
      <c r="M55" s="349" t="s">
        <v>392</v>
      </c>
      <c r="N55" s="349">
        <v>12</v>
      </c>
      <c r="O55" s="349">
        <v>15</v>
      </c>
      <c r="P55" s="259">
        <v>2</v>
      </c>
      <c r="S55" s="241"/>
      <c r="T55" s="242"/>
      <c r="U55" s="241"/>
      <c r="V55" s="241"/>
    </row>
    <row r="56" spans="2:22" ht="19.2">
      <c r="B56" s="435">
        <v>8</v>
      </c>
      <c r="C56" s="328" t="s">
        <v>0</v>
      </c>
      <c r="D56" s="424">
        <v>7</v>
      </c>
      <c r="E56" s="424" t="s">
        <v>268</v>
      </c>
      <c r="F56" s="424">
        <v>12</v>
      </c>
      <c r="G56" s="424">
        <v>13</v>
      </c>
      <c r="H56" s="259">
        <v>2</v>
      </c>
      <c r="I56" s="240"/>
      <c r="J56" s="435">
        <v>7</v>
      </c>
      <c r="K56" s="328" t="s">
        <v>406</v>
      </c>
      <c r="L56" s="349">
        <v>30</v>
      </c>
      <c r="M56" s="349" t="s">
        <v>422</v>
      </c>
      <c r="N56" s="349">
        <v>8</v>
      </c>
      <c r="O56" s="349">
        <v>15</v>
      </c>
      <c r="P56" s="259">
        <v>2</v>
      </c>
      <c r="S56" s="241"/>
      <c r="T56" s="242"/>
      <c r="U56" s="241"/>
      <c r="V56" s="241"/>
    </row>
    <row r="57" spans="2:22" ht="19.2">
      <c r="B57" s="435">
        <v>8</v>
      </c>
      <c r="C57" s="351" t="s">
        <v>0</v>
      </c>
      <c r="D57" s="427">
        <v>9</v>
      </c>
      <c r="E57" s="427" t="s">
        <v>408</v>
      </c>
      <c r="F57" s="427">
        <v>9</v>
      </c>
      <c r="G57" s="427">
        <v>13</v>
      </c>
      <c r="H57" s="259">
        <v>1</v>
      </c>
      <c r="I57" s="240"/>
      <c r="J57" s="435">
        <v>9</v>
      </c>
      <c r="K57" s="328" t="s">
        <v>0</v>
      </c>
      <c r="L57" s="409">
        <v>24</v>
      </c>
      <c r="M57" s="409" t="s">
        <v>411</v>
      </c>
      <c r="N57" s="409">
        <v>11</v>
      </c>
      <c r="O57" s="409">
        <v>14</v>
      </c>
      <c r="P57" s="259">
        <v>2</v>
      </c>
      <c r="S57" s="241"/>
      <c r="T57" s="242"/>
      <c r="U57" s="241"/>
      <c r="V57" s="241"/>
    </row>
    <row r="58" spans="2:22" ht="19.2">
      <c r="B58" s="435">
        <v>8</v>
      </c>
      <c r="C58" s="351" t="s">
        <v>406</v>
      </c>
      <c r="D58" s="427">
        <v>7</v>
      </c>
      <c r="E58" s="427" t="s">
        <v>389</v>
      </c>
      <c r="F58" s="427">
        <v>14</v>
      </c>
      <c r="G58" s="427">
        <v>13</v>
      </c>
      <c r="H58" s="259">
        <v>1</v>
      </c>
      <c r="I58" s="240"/>
      <c r="J58" s="435">
        <v>10</v>
      </c>
      <c r="K58" s="328" t="s">
        <v>0</v>
      </c>
      <c r="L58" s="409">
        <v>9</v>
      </c>
      <c r="M58" s="409" t="s">
        <v>408</v>
      </c>
      <c r="N58" s="409">
        <v>9</v>
      </c>
      <c r="O58" s="409">
        <v>13</v>
      </c>
      <c r="P58" s="259">
        <v>2</v>
      </c>
      <c r="S58" s="241"/>
      <c r="T58" s="242"/>
      <c r="U58" s="241"/>
      <c r="V58" s="241"/>
    </row>
    <row r="59" spans="2:22" ht="19.2">
      <c r="B59" s="435">
        <v>8</v>
      </c>
      <c r="C59" s="351" t="s">
        <v>406</v>
      </c>
      <c r="D59" s="427">
        <v>42</v>
      </c>
      <c r="E59" s="427" t="s">
        <v>436</v>
      </c>
      <c r="F59" s="427">
        <v>7</v>
      </c>
      <c r="G59" s="427">
        <v>13</v>
      </c>
      <c r="H59" s="259">
        <v>1</v>
      </c>
      <c r="I59" s="240"/>
      <c r="J59" s="435">
        <v>10</v>
      </c>
      <c r="K59" s="351" t="s">
        <v>406</v>
      </c>
      <c r="L59" s="409">
        <v>35</v>
      </c>
      <c r="M59" s="409" t="s">
        <v>423</v>
      </c>
      <c r="N59" s="409">
        <v>11</v>
      </c>
      <c r="O59" s="409">
        <v>13</v>
      </c>
      <c r="P59" s="259">
        <v>2</v>
      </c>
      <c r="S59" s="241"/>
      <c r="T59" s="242"/>
      <c r="U59" s="244"/>
      <c r="V59" s="241"/>
    </row>
    <row r="60" spans="2:22" ht="19.2">
      <c r="B60" s="435">
        <v>12</v>
      </c>
      <c r="C60" s="351" t="s">
        <v>406</v>
      </c>
      <c r="D60" s="427">
        <v>26</v>
      </c>
      <c r="E60" s="427" t="s">
        <v>415</v>
      </c>
      <c r="F60" s="427">
        <v>7</v>
      </c>
      <c r="G60" s="427">
        <v>12</v>
      </c>
      <c r="H60" s="259">
        <v>1</v>
      </c>
      <c r="I60" s="240"/>
      <c r="J60" s="435">
        <v>12</v>
      </c>
      <c r="K60" s="328" t="s">
        <v>406</v>
      </c>
      <c r="L60" s="409">
        <v>3</v>
      </c>
      <c r="M60" s="409" t="s">
        <v>390</v>
      </c>
      <c r="N60" s="409">
        <v>12</v>
      </c>
      <c r="O60" s="409">
        <v>12</v>
      </c>
      <c r="P60" s="259">
        <v>2</v>
      </c>
      <c r="S60" s="241"/>
      <c r="T60" s="242"/>
      <c r="U60" s="244"/>
      <c r="V60" s="241"/>
    </row>
    <row r="61" spans="2:22" ht="17.399999999999999">
      <c r="B61" s="496"/>
      <c r="C61" s="496"/>
      <c r="D61" s="496"/>
      <c r="E61" s="496"/>
      <c r="F61" s="496"/>
      <c r="G61" s="496"/>
      <c r="H61" s="260"/>
      <c r="I61" s="241"/>
      <c r="J61" s="496"/>
      <c r="K61" s="496"/>
      <c r="L61" s="496"/>
      <c r="M61" s="496"/>
      <c r="N61" s="496"/>
      <c r="O61" s="496"/>
      <c r="P61" s="241"/>
      <c r="Q61" s="241"/>
      <c r="R61" s="241"/>
      <c r="S61" s="241"/>
      <c r="T61" s="242"/>
      <c r="U61" s="241"/>
      <c r="V61" s="241"/>
    </row>
    <row r="62" spans="2:22" ht="17.399999999999999">
      <c r="B62" s="228"/>
      <c r="C62" s="228"/>
      <c r="D62" s="228"/>
      <c r="E62" s="228"/>
      <c r="F62" s="228"/>
      <c r="G62" s="228"/>
      <c r="H62" s="228"/>
      <c r="I62" s="228"/>
      <c r="J62" s="261"/>
      <c r="K62" s="261"/>
      <c r="L62" s="261"/>
      <c r="M62" s="261"/>
      <c r="N62" s="261"/>
      <c r="O62" s="261"/>
      <c r="P62" s="241"/>
      <c r="Q62" s="241"/>
      <c r="R62" s="241"/>
      <c r="S62" s="241"/>
      <c r="T62" s="242"/>
      <c r="U62" s="241"/>
      <c r="V62" s="241"/>
    </row>
    <row r="63" spans="2:22" ht="17.399999999999999">
      <c r="B63" s="241"/>
      <c r="C63" s="241"/>
      <c r="D63" s="241"/>
      <c r="E63" s="241"/>
      <c r="F63" s="241"/>
      <c r="G63" s="241"/>
      <c r="H63" s="243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2"/>
      <c r="U63" s="241"/>
      <c r="V63" s="241"/>
    </row>
    <row r="64" spans="2:22" ht="17.399999999999999">
      <c r="B64" s="241"/>
      <c r="C64" s="241"/>
      <c r="D64" s="241"/>
      <c r="E64" s="241"/>
      <c r="F64" s="241"/>
      <c r="G64" s="241"/>
      <c r="H64" s="243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2"/>
      <c r="U64" s="241"/>
      <c r="V64" s="241"/>
    </row>
    <row r="65" spans="2:22"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42"/>
      <c r="U65" s="228"/>
      <c r="V65" s="228"/>
    </row>
    <row r="66" spans="2:22">
      <c r="B66" s="228"/>
      <c r="C66" s="228"/>
      <c r="D66" s="228"/>
      <c r="E66" s="228"/>
      <c r="F66" s="228"/>
      <c r="G66" s="228"/>
      <c r="H66" s="228"/>
      <c r="I66" s="228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42"/>
      <c r="U66" s="228"/>
      <c r="V66" s="228"/>
    </row>
    <row r="67" spans="2:22" ht="23.4" hidden="1">
      <c r="D67" s="262" t="s">
        <v>164</v>
      </c>
    </row>
    <row r="69" spans="2:22">
      <c r="U69" s="386"/>
    </row>
  </sheetData>
  <mergeCells count="10">
    <mergeCell ref="B46:G46"/>
    <mergeCell ref="J46:O46"/>
    <mergeCell ref="B61:G61"/>
    <mergeCell ref="J61:O61"/>
    <mergeCell ref="B1:O1"/>
    <mergeCell ref="B2:O2"/>
    <mergeCell ref="B16:G17"/>
    <mergeCell ref="J16:O16"/>
    <mergeCell ref="B31:G31"/>
    <mergeCell ref="J31:O31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B2:U34"/>
  <sheetViews>
    <sheetView zoomScale="70" zoomScaleNormal="70" workbookViewId="0">
      <selection activeCell="B19" sqref="B19:T31"/>
    </sheetView>
    <sheetView zoomScale="80" zoomScaleNormal="80" workbookViewId="1">
      <selection activeCell="B19" sqref="B19:T31"/>
    </sheetView>
  </sheetViews>
  <sheetFormatPr defaultColWidth="8.88671875" defaultRowHeight="18"/>
  <cols>
    <col min="1" max="1" width="8.88671875" style="223"/>
    <col min="2" max="2" width="9.33203125" style="223" bestFit="1" customWidth="1"/>
    <col min="3" max="3" width="19.88671875" style="223" bestFit="1" customWidth="1"/>
    <col min="4" max="4" width="9.33203125" style="223" bestFit="1" customWidth="1"/>
    <col min="5" max="6" width="7.33203125" style="223" customWidth="1"/>
    <col min="7" max="7" width="9.33203125" style="223" bestFit="1" customWidth="1"/>
    <col min="8" max="8" width="8.33203125" style="223" bestFit="1" customWidth="1"/>
    <col min="9" max="10" width="9.33203125" style="223" bestFit="1" customWidth="1"/>
    <col min="11" max="11" width="9" style="223" bestFit="1" customWidth="1"/>
    <col min="12" max="13" width="9.33203125" style="223" bestFit="1" customWidth="1"/>
    <col min="14" max="14" width="6.6640625" style="223" bestFit="1" customWidth="1"/>
    <col min="15" max="15" width="11.88671875" style="223" bestFit="1" customWidth="1"/>
    <col min="16" max="16" width="13" style="223" bestFit="1" customWidth="1"/>
    <col min="17" max="18" width="15.33203125" style="223" bestFit="1" customWidth="1"/>
    <col min="19" max="20" width="11.88671875" style="223" bestFit="1" customWidth="1"/>
    <col min="21" max="16384" width="8.88671875" style="223"/>
  </cols>
  <sheetData>
    <row r="2" spans="2:21">
      <c r="B2" s="297" t="s">
        <v>117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</row>
    <row r="3" spans="2:21"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2:21">
      <c r="B4" s="263" t="s">
        <v>6</v>
      </c>
      <c r="C4" s="263" t="s">
        <v>7</v>
      </c>
      <c r="D4" s="264" t="s">
        <v>104</v>
      </c>
      <c r="E4" s="265" t="s">
        <v>105</v>
      </c>
      <c r="F4" s="264" t="s">
        <v>106</v>
      </c>
      <c r="G4" s="266" t="s">
        <v>165</v>
      </c>
      <c r="H4" s="265" t="s">
        <v>166</v>
      </c>
      <c r="I4" s="265" t="s">
        <v>120</v>
      </c>
      <c r="J4" s="265" t="s">
        <v>167</v>
      </c>
      <c r="K4" s="265" t="s">
        <v>168</v>
      </c>
      <c r="L4" s="265" t="s">
        <v>169</v>
      </c>
      <c r="M4" s="264" t="s">
        <v>121</v>
      </c>
      <c r="N4" s="264" t="s">
        <v>1</v>
      </c>
      <c r="O4" s="264" t="s">
        <v>170</v>
      </c>
      <c r="P4" s="264" t="s">
        <v>171</v>
      </c>
      <c r="Q4" s="264" t="s">
        <v>172</v>
      </c>
      <c r="R4" s="264" t="s">
        <v>173</v>
      </c>
      <c r="S4" s="264" t="s">
        <v>133</v>
      </c>
      <c r="T4" s="267" t="s">
        <v>174</v>
      </c>
    </row>
    <row r="5" spans="2:21">
      <c r="B5" s="263" t="s">
        <v>6</v>
      </c>
      <c r="C5" s="263" t="s">
        <v>7</v>
      </c>
      <c r="D5" s="268" t="s">
        <v>137</v>
      </c>
      <c r="E5" s="268" t="s">
        <v>175</v>
      </c>
      <c r="F5" s="268" t="s">
        <v>176</v>
      </c>
      <c r="G5" s="268" t="s">
        <v>177</v>
      </c>
      <c r="H5" s="268" t="s">
        <v>178</v>
      </c>
      <c r="I5" s="268" t="s">
        <v>179</v>
      </c>
      <c r="J5" s="268" t="s">
        <v>180</v>
      </c>
      <c r="K5" s="268" t="s">
        <v>181</v>
      </c>
      <c r="L5" s="268" t="s">
        <v>182</v>
      </c>
      <c r="M5" s="268" t="s">
        <v>183</v>
      </c>
      <c r="N5" s="268" t="s">
        <v>148</v>
      </c>
      <c r="O5" s="268" t="s">
        <v>184</v>
      </c>
      <c r="P5" s="268" t="s">
        <v>185</v>
      </c>
      <c r="Q5" s="268" t="s">
        <v>186</v>
      </c>
      <c r="R5" s="268" t="s">
        <v>187</v>
      </c>
      <c r="S5" s="268" t="s">
        <v>188</v>
      </c>
      <c r="T5" s="268" t="s">
        <v>189</v>
      </c>
    </row>
    <row r="6" spans="2:21">
      <c r="B6" s="223">
        <v>42</v>
      </c>
      <c r="C6" s="420" t="s">
        <v>407</v>
      </c>
      <c r="D6" s="223">
        <v>7</v>
      </c>
      <c r="E6" s="223">
        <v>0</v>
      </c>
      <c r="F6" s="223">
        <v>0</v>
      </c>
      <c r="G6" s="223">
        <v>2</v>
      </c>
      <c r="H6" s="418">
        <v>10</v>
      </c>
      <c r="I6" s="223">
        <v>20</v>
      </c>
      <c r="J6" s="223">
        <v>7</v>
      </c>
      <c r="K6" s="418">
        <v>6.3</v>
      </c>
      <c r="L6" s="223">
        <v>7</v>
      </c>
      <c r="M6" s="223">
        <v>20</v>
      </c>
      <c r="N6" s="223">
        <v>7</v>
      </c>
      <c r="O6" s="223">
        <v>0</v>
      </c>
      <c r="P6" s="418">
        <v>1</v>
      </c>
      <c r="Q6" s="223">
        <v>0</v>
      </c>
      <c r="R6" s="419">
        <v>2.7</v>
      </c>
      <c r="S6" s="419">
        <v>0.45</v>
      </c>
      <c r="T6" s="419">
        <v>0.377</v>
      </c>
    </row>
    <row r="7" spans="2:21" s="422" customFormat="1">
      <c r="B7" s="422">
        <v>24</v>
      </c>
      <c r="C7" s="420" t="s">
        <v>411</v>
      </c>
      <c r="D7" s="422">
        <v>11</v>
      </c>
      <c r="E7" s="422">
        <v>2</v>
      </c>
      <c r="F7" s="422">
        <v>1</v>
      </c>
      <c r="G7" s="422">
        <v>0</v>
      </c>
      <c r="H7" s="418">
        <v>33.67</v>
      </c>
      <c r="I7" s="422">
        <v>46</v>
      </c>
      <c r="J7" s="422">
        <v>32</v>
      </c>
      <c r="K7" s="418">
        <v>8.5500000000000007</v>
      </c>
      <c r="L7" s="422">
        <v>27</v>
      </c>
      <c r="M7" s="422">
        <v>40</v>
      </c>
      <c r="N7" s="422">
        <v>29</v>
      </c>
      <c r="O7" s="422">
        <v>1</v>
      </c>
      <c r="P7" s="418">
        <v>0.93</v>
      </c>
      <c r="Q7" s="422">
        <v>1</v>
      </c>
      <c r="R7" s="432">
        <v>2.0499999999999998</v>
      </c>
      <c r="S7" s="432">
        <v>0.4</v>
      </c>
      <c r="T7" s="432">
        <v>0.27800000000000002</v>
      </c>
    </row>
    <row r="8" spans="2:21" s="434" customFormat="1">
      <c r="B8" s="434">
        <v>23</v>
      </c>
      <c r="C8" s="445" t="s">
        <v>205</v>
      </c>
      <c r="D8" s="434">
        <v>10</v>
      </c>
      <c r="E8" s="434">
        <v>1</v>
      </c>
      <c r="F8" s="434">
        <v>3</v>
      </c>
      <c r="G8" s="434">
        <v>0</v>
      </c>
      <c r="H8" s="443">
        <v>31.67</v>
      </c>
      <c r="I8" s="434">
        <v>61</v>
      </c>
      <c r="J8" s="434">
        <v>42</v>
      </c>
      <c r="K8" s="443">
        <v>11.94</v>
      </c>
      <c r="L8" s="434">
        <v>21</v>
      </c>
      <c r="M8" s="434">
        <v>65</v>
      </c>
      <c r="N8" s="434">
        <v>29</v>
      </c>
      <c r="O8" s="434">
        <v>0</v>
      </c>
      <c r="P8" s="443">
        <v>0.72</v>
      </c>
      <c r="Q8" s="434">
        <v>7</v>
      </c>
      <c r="R8" s="444">
        <v>2.968</v>
      </c>
      <c r="S8" s="444">
        <v>0.505</v>
      </c>
      <c r="T8" s="444">
        <v>0.40400000000000003</v>
      </c>
    </row>
    <row r="9" spans="2:21">
      <c r="B9" s="223">
        <v>40</v>
      </c>
      <c r="C9" s="420" t="s">
        <v>419</v>
      </c>
      <c r="D9" s="223">
        <v>3</v>
      </c>
      <c r="E9" s="223">
        <v>0</v>
      </c>
      <c r="F9" s="223">
        <v>0</v>
      </c>
      <c r="G9" s="223">
        <v>0</v>
      </c>
      <c r="H9" s="418">
        <v>3.67</v>
      </c>
      <c r="I9" s="223">
        <v>8</v>
      </c>
      <c r="J9" s="223">
        <v>5</v>
      </c>
      <c r="K9" s="418">
        <v>12.27</v>
      </c>
      <c r="L9" s="223">
        <v>5</v>
      </c>
      <c r="M9" s="223">
        <v>7</v>
      </c>
      <c r="N9" s="223">
        <v>6</v>
      </c>
      <c r="O9" s="223">
        <v>0</v>
      </c>
      <c r="P9" s="418">
        <v>0.83</v>
      </c>
      <c r="Q9" s="223">
        <v>0</v>
      </c>
      <c r="R9" s="419">
        <v>3.5449999999999999</v>
      </c>
      <c r="S9" s="419">
        <v>0.5</v>
      </c>
      <c r="T9" s="419">
        <v>0.35</v>
      </c>
    </row>
    <row r="10" spans="2:21">
      <c r="B10" s="223">
        <v>61</v>
      </c>
      <c r="C10" s="420" t="s">
        <v>427</v>
      </c>
      <c r="D10" s="223">
        <v>1</v>
      </c>
      <c r="E10" s="223">
        <v>0</v>
      </c>
      <c r="F10" s="223">
        <v>0</v>
      </c>
      <c r="G10" s="223">
        <v>0</v>
      </c>
      <c r="H10" s="418">
        <v>1</v>
      </c>
      <c r="I10" s="223">
        <v>2</v>
      </c>
      <c r="J10" s="223">
        <v>2</v>
      </c>
      <c r="K10" s="418">
        <v>18</v>
      </c>
      <c r="L10" s="223">
        <v>0</v>
      </c>
      <c r="M10" s="223">
        <v>2</v>
      </c>
      <c r="N10" s="223">
        <v>1</v>
      </c>
      <c r="O10" s="223">
        <v>0</v>
      </c>
      <c r="P10" s="418">
        <v>0</v>
      </c>
      <c r="Q10" s="223">
        <v>0</v>
      </c>
      <c r="R10" s="419">
        <v>3</v>
      </c>
      <c r="S10" s="419">
        <v>0.5</v>
      </c>
      <c r="T10" s="419">
        <v>0.4</v>
      </c>
    </row>
    <row r="11" spans="2:21" s="434" customFormat="1" ht="18.600000000000001" thickBot="1">
      <c r="B11" s="434">
        <v>9</v>
      </c>
      <c r="C11" s="445" t="s">
        <v>408</v>
      </c>
      <c r="D11" s="434">
        <v>7</v>
      </c>
      <c r="E11" s="434">
        <v>0</v>
      </c>
      <c r="F11" s="434">
        <v>4</v>
      </c>
      <c r="G11" s="434">
        <v>1</v>
      </c>
      <c r="H11" s="443">
        <v>9</v>
      </c>
      <c r="I11" s="434">
        <v>31</v>
      </c>
      <c r="J11" s="434">
        <v>21</v>
      </c>
      <c r="K11" s="443">
        <v>21</v>
      </c>
      <c r="L11" s="434">
        <v>9</v>
      </c>
      <c r="M11" s="434">
        <v>17</v>
      </c>
      <c r="N11" s="434">
        <v>30</v>
      </c>
      <c r="O11" s="434">
        <v>0</v>
      </c>
      <c r="P11" s="443">
        <v>0.3</v>
      </c>
      <c r="Q11" s="434">
        <v>6</v>
      </c>
      <c r="R11" s="444">
        <v>5.2220000000000004</v>
      </c>
      <c r="S11" s="444">
        <v>0.67100000000000004</v>
      </c>
      <c r="T11" s="444">
        <v>0.39500000000000002</v>
      </c>
    </row>
    <row r="12" spans="2:21" ht="18.600000000000001" thickTop="1">
      <c r="B12" s="411"/>
      <c r="C12" s="411" t="s">
        <v>428</v>
      </c>
      <c r="D12" s="440">
        <f>MAX(D6:D11)</f>
        <v>11</v>
      </c>
      <c r="E12" s="440">
        <v>1</v>
      </c>
      <c r="F12" s="440">
        <v>4</v>
      </c>
      <c r="G12" s="440">
        <v>2</v>
      </c>
      <c r="H12" s="446">
        <f>SUM(H6:H11)</f>
        <v>89.01</v>
      </c>
      <c r="I12" s="446">
        <f>SUM(I6:I11)</f>
        <v>168</v>
      </c>
      <c r="J12" s="446">
        <f>SUM(J6:J11)</f>
        <v>109</v>
      </c>
      <c r="K12" s="441">
        <f>AVERAGE(K6:K11)</f>
        <v>13.01</v>
      </c>
      <c r="L12" s="446">
        <f>SUM(L6:L11)</f>
        <v>69</v>
      </c>
      <c r="M12" s="446">
        <f>SUM(M6:M11)</f>
        <v>151</v>
      </c>
      <c r="N12" s="446">
        <f>SUM(N6:N11)</f>
        <v>102</v>
      </c>
      <c r="O12" s="446">
        <f>SUM(O6:O11)</f>
        <v>1</v>
      </c>
      <c r="P12" s="441">
        <f>AVERAGE(P6:P11)</f>
        <v>0.63</v>
      </c>
      <c r="Q12" s="446">
        <f>SUM(Q6:Q11)</f>
        <v>14</v>
      </c>
      <c r="R12" s="441">
        <f>AVERAGE(R6:R11)</f>
        <v>3.2475000000000001</v>
      </c>
      <c r="S12" s="441">
        <f>AVERAGE(S6:S11)</f>
        <v>0.5043333333333333</v>
      </c>
      <c r="T12" s="441">
        <f>AVERAGE(T6:T11)</f>
        <v>0.36733333333333335</v>
      </c>
      <c r="U12" s="299"/>
    </row>
    <row r="14" spans="2:21" s="344" customFormat="1">
      <c r="B14" s="322"/>
      <c r="C14" s="322"/>
      <c r="D14" s="322"/>
      <c r="E14" s="322"/>
      <c r="F14" s="322"/>
      <c r="G14" s="322"/>
      <c r="H14" s="323"/>
      <c r="I14" s="322"/>
      <c r="J14" s="322"/>
      <c r="K14" s="323"/>
      <c r="L14" s="322"/>
      <c r="M14" s="322"/>
      <c r="N14" s="322"/>
      <c r="O14" s="322"/>
      <c r="P14" s="323"/>
      <c r="Q14" s="322"/>
      <c r="R14" s="324"/>
      <c r="S14" s="324"/>
      <c r="T14" s="324"/>
      <c r="U14" s="343"/>
    </row>
    <row r="15" spans="2:21" ht="15" customHeight="1">
      <c r="B15" s="297" t="s">
        <v>406</v>
      </c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</row>
    <row r="17" spans="2:21">
      <c r="B17" s="263" t="s">
        <v>6</v>
      </c>
      <c r="C17" s="263" t="s">
        <v>7</v>
      </c>
      <c r="D17" s="264" t="s">
        <v>104</v>
      </c>
      <c r="E17" s="265" t="s">
        <v>105</v>
      </c>
      <c r="F17" s="264" t="s">
        <v>106</v>
      </c>
      <c r="G17" s="266" t="s">
        <v>165</v>
      </c>
      <c r="H17" s="265" t="s">
        <v>166</v>
      </c>
      <c r="I17" s="265" t="s">
        <v>120</v>
      </c>
      <c r="J17" s="265" t="s">
        <v>167</v>
      </c>
      <c r="K17" s="265" t="s">
        <v>168</v>
      </c>
      <c r="L17" s="265" t="s">
        <v>169</v>
      </c>
      <c r="M17" s="264" t="s">
        <v>121</v>
      </c>
      <c r="N17" s="264" t="s">
        <v>1</v>
      </c>
      <c r="O17" s="264" t="s">
        <v>170</v>
      </c>
      <c r="P17" s="264" t="s">
        <v>171</v>
      </c>
      <c r="Q17" s="264" t="s">
        <v>172</v>
      </c>
      <c r="R17" s="264" t="s">
        <v>173</v>
      </c>
      <c r="S17" s="264" t="s">
        <v>133</v>
      </c>
      <c r="T17" s="267" t="s">
        <v>174</v>
      </c>
    </row>
    <row r="18" spans="2:21">
      <c r="B18" s="263" t="s">
        <v>6</v>
      </c>
      <c r="C18" s="263" t="s">
        <v>7</v>
      </c>
      <c r="D18" s="268" t="s">
        <v>137</v>
      </c>
      <c r="E18" s="268" t="s">
        <v>175</v>
      </c>
      <c r="F18" s="268" t="s">
        <v>176</v>
      </c>
      <c r="G18" s="268" t="s">
        <v>177</v>
      </c>
      <c r="H18" s="268" t="s">
        <v>178</v>
      </c>
      <c r="I18" s="268" t="s">
        <v>179</v>
      </c>
      <c r="J18" s="268" t="s">
        <v>180</v>
      </c>
      <c r="K18" s="268" t="s">
        <v>181</v>
      </c>
      <c r="L18" s="268" t="s">
        <v>182</v>
      </c>
      <c r="M18" s="268" t="s">
        <v>183</v>
      </c>
      <c r="N18" s="268" t="s">
        <v>148</v>
      </c>
      <c r="O18" s="268" t="s">
        <v>184</v>
      </c>
      <c r="P18" s="268" t="s">
        <v>185</v>
      </c>
      <c r="Q18" s="268" t="s">
        <v>186</v>
      </c>
      <c r="R18" s="268" t="s">
        <v>187</v>
      </c>
      <c r="S18" s="268" t="s">
        <v>188</v>
      </c>
      <c r="T18" s="268" t="s">
        <v>189</v>
      </c>
    </row>
    <row r="19" spans="2:21">
      <c r="B19" s="223">
        <v>24</v>
      </c>
      <c r="C19" s="420" t="s">
        <v>435</v>
      </c>
      <c r="D19" s="223">
        <v>3</v>
      </c>
      <c r="E19" s="223">
        <v>0</v>
      </c>
      <c r="F19" s="223">
        <v>1</v>
      </c>
      <c r="G19" s="223">
        <v>0</v>
      </c>
      <c r="H19" s="418">
        <v>1.33</v>
      </c>
      <c r="I19" s="223">
        <v>2</v>
      </c>
      <c r="J19" s="223">
        <v>0</v>
      </c>
      <c r="K19" s="418">
        <v>0</v>
      </c>
      <c r="L19" s="223">
        <v>1</v>
      </c>
      <c r="M19" s="223">
        <v>3</v>
      </c>
      <c r="N19" s="223">
        <v>1</v>
      </c>
      <c r="O19" s="223">
        <v>0</v>
      </c>
      <c r="P19" s="418">
        <v>1</v>
      </c>
      <c r="Q19" s="223">
        <v>1</v>
      </c>
      <c r="R19" s="419">
        <v>3</v>
      </c>
      <c r="S19" s="419">
        <v>0.5</v>
      </c>
      <c r="T19" s="419">
        <v>0.375</v>
      </c>
      <c r="U19" s="299"/>
    </row>
    <row r="20" spans="2:21" s="434" customFormat="1">
      <c r="B20" s="434">
        <v>29</v>
      </c>
      <c r="C20" s="445" t="s">
        <v>431</v>
      </c>
      <c r="D20" s="434">
        <v>1</v>
      </c>
      <c r="E20" s="434">
        <v>0</v>
      </c>
      <c r="F20" s="434">
        <v>1</v>
      </c>
      <c r="G20" s="434">
        <v>0</v>
      </c>
      <c r="H20" s="443">
        <v>0</v>
      </c>
      <c r="I20" s="434">
        <v>3</v>
      </c>
      <c r="J20" s="434">
        <v>3</v>
      </c>
      <c r="K20" s="443">
        <v>0</v>
      </c>
      <c r="L20" s="434">
        <v>0</v>
      </c>
      <c r="M20" s="434">
        <v>2</v>
      </c>
      <c r="N20" s="434">
        <v>1</v>
      </c>
      <c r="O20" s="434">
        <v>0</v>
      </c>
      <c r="P20" s="443">
        <v>0</v>
      </c>
      <c r="Q20" s="434">
        <v>0</v>
      </c>
      <c r="R20" s="444">
        <v>0</v>
      </c>
      <c r="S20" s="444">
        <v>1</v>
      </c>
      <c r="T20" s="444">
        <v>1</v>
      </c>
      <c r="U20" s="437"/>
    </row>
    <row r="21" spans="2:21" s="434" customFormat="1">
      <c r="B21" s="434">
        <v>0</v>
      </c>
      <c r="C21" s="445" t="s">
        <v>432</v>
      </c>
      <c r="D21" s="434">
        <v>8</v>
      </c>
      <c r="E21" s="434">
        <v>3</v>
      </c>
      <c r="F21" s="434">
        <v>0</v>
      </c>
      <c r="G21" s="434">
        <v>0</v>
      </c>
      <c r="H21" s="443">
        <v>16.670000000000002</v>
      </c>
      <c r="I21" s="434">
        <v>9</v>
      </c>
      <c r="J21" s="434">
        <v>6</v>
      </c>
      <c r="K21" s="443">
        <v>3.24</v>
      </c>
      <c r="L21" s="434">
        <v>30</v>
      </c>
      <c r="M21" s="434">
        <v>13</v>
      </c>
      <c r="N21" s="434">
        <v>9</v>
      </c>
      <c r="O21" s="434">
        <v>0</v>
      </c>
      <c r="P21" s="443">
        <v>3.33</v>
      </c>
      <c r="Q21" s="434">
        <v>2</v>
      </c>
      <c r="R21" s="444">
        <v>1.32</v>
      </c>
      <c r="S21" s="444">
        <v>0.32400000000000001</v>
      </c>
      <c r="T21" s="444">
        <v>0.20599999999999999</v>
      </c>
      <c r="U21" s="437"/>
    </row>
    <row r="22" spans="2:21" s="434" customFormat="1">
      <c r="B22" s="434">
        <v>10</v>
      </c>
      <c r="C22" s="445" t="s">
        <v>265</v>
      </c>
      <c r="D22" s="434">
        <v>5</v>
      </c>
      <c r="E22" s="434">
        <v>0</v>
      </c>
      <c r="F22" s="434">
        <v>1</v>
      </c>
      <c r="G22" s="434">
        <v>1</v>
      </c>
      <c r="H22" s="443">
        <v>15</v>
      </c>
      <c r="I22" s="434">
        <v>21</v>
      </c>
      <c r="J22" s="434">
        <v>8</v>
      </c>
      <c r="K22" s="443">
        <v>4.8</v>
      </c>
      <c r="L22" s="434">
        <v>18</v>
      </c>
      <c r="M22" s="434">
        <v>21</v>
      </c>
      <c r="N22" s="434">
        <v>5</v>
      </c>
      <c r="O22" s="434">
        <v>0</v>
      </c>
      <c r="P22" s="443">
        <v>3.6</v>
      </c>
      <c r="Q22" s="434">
        <v>2</v>
      </c>
      <c r="R22" s="444">
        <v>1.7330000000000001</v>
      </c>
      <c r="S22" s="444">
        <v>0.34100000000000003</v>
      </c>
      <c r="T22" s="444">
        <v>0.28000000000000003</v>
      </c>
      <c r="U22" s="437"/>
    </row>
    <row r="23" spans="2:21" s="434" customFormat="1">
      <c r="B23" s="434">
        <v>21</v>
      </c>
      <c r="C23" s="445" t="s">
        <v>414</v>
      </c>
      <c r="D23" s="434">
        <v>3</v>
      </c>
      <c r="E23" s="434">
        <v>0</v>
      </c>
      <c r="F23" s="434">
        <v>0</v>
      </c>
      <c r="G23" s="434">
        <v>0</v>
      </c>
      <c r="H23" s="443">
        <v>7</v>
      </c>
      <c r="I23" s="434">
        <v>9</v>
      </c>
      <c r="J23" s="434">
        <v>4</v>
      </c>
      <c r="K23" s="443">
        <v>5.14</v>
      </c>
      <c r="L23" s="434">
        <v>10</v>
      </c>
      <c r="M23" s="434">
        <v>10</v>
      </c>
      <c r="N23" s="434">
        <v>5</v>
      </c>
      <c r="O23" s="434">
        <v>0</v>
      </c>
      <c r="P23" s="443">
        <v>2</v>
      </c>
      <c r="Q23" s="434">
        <v>0</v>
      </c>
      <c r="R23" s="444">
        <v>2.1429999999999998</v>
      </c>
      <c r="S23" s="444">
        <v>0.38500000000000001</v>
      </c>
      <c r="T23" s="444">
        <v>0.29399999999999998</v>
      </c>
      <c r="U23" s="437"/>
    </row>
    <row r="24" spans="2:21" s="434" customFormat="1">
      <c r="B24" s="434">
        <v>42</v>
      </c>
      <c r="C24" s="445" t="s">
        <v>436</v>
      </c>
      <c r="D24" s="434">
        <v>3</v>
      </c>
      <c r="E24" s="434">
        <v>0</v>
      </c>
      <c r="F24" s="434">
        <v>0</v>
      </c>
      <c r="G24" s="434">
        <v>2</v>
      </c>
      <c r="H24" s="443">
        <v>3</v>
      </c>
      <c r="I24" s="434">
        <v>8</v>
      </c>
      <c r="J24" s="434">
        <v>2</v>
      </c>
      <c r="K24" s="443">
        <v>6</v>
      </c>
      <c r="L24" s="434">
        <v>3</v>
      </c>
      <c r="M24" s="434">
        <v>7</v>
      </c>
      <c r="N24" s="434">
        <v>1</v>
      </c>
      <c r="O24" s="434">
        <v>0</v>
      </c>
      <c r="P24" s="443">
        <v>3</v>
      </c>
      <c r="Q24" s="434">
        <v>1</v>
      </c>
      <c r="R24" s="444">
        <v>2.6669999999999998</v>
      </c>
      <c r="S24" s="444">
        <v>0.47399999999999998</v>
      </c>
      <c r="T24" s="444">
        <v>0.41199999999999998</v>
      </c>
      <c r="U24" s="437"/>
    </row>
    <row r="25" spans="2:21" s="434" customFormat="1">
      <c r="B25" s="434">
        <v>0</v>
      </c>
      <c r="C25" s="445" t="s">
        <v>437</v>
      </c>
      <c r="D25" s="434">
        <v>1</v>
      </c>
      <c r="E25" s="434">
        <v>0</v>
      </c>
      <c r="F25" s="434">
        <v>1</v>
      </c>
      <c r="G25" s="434">
        <v>0</v>
      </c>
      <c r="H25" s="443">
        <v>1.33</v>
      </c>
      <c r="I25" s="434">
        <v>2</v>
      </c>
      <c r="J25" s="434">
        <v>1</v>
      </c>
      <c r="K25" s="443">
        <v>6.75</v>
      </c>
      <c r="L25" s="434">
        <v>2</v>
      </c>
      <c r="M25" s="434">
        <v>1</v>
      </c>
      <c r="N25" s="434">
        <v>1</v>
      </c>
      <c r="O25" s="434">
        <v>0</v>
      </c>
      <c r="P25" s="443">
        <v>2</v>
      </c>
      <c r="Q25" s="434">
        <v>0</v>
      </c>
      <c r="R25" s="444">
        <v>1.5</v>
      </c>
      <c r="S25" s="444">
        <v>0.33300000000000002</v>
      </c>
      <c r="T25" s="444">
        <v>0.2</v>
      </c>
      <c r="U25" s="437"/>
    </row>
    <row r="26" spans="2:21" s="434" customFormat="1">
      <c r="B26" s="434">
        <v>9</v>
      </c>
      <c r="C26" s="445" t="s">
        <v>413</v>
      </c>
      <c r="D26" s="434">
        <v>12</v>
      </c>
      <c r="E26" s="434">
        <v>4</v>
      </c>
      <c r="F26" s="434">
        <v>0</v>
      </c>
      <c r="G26" s="434">
        <v>0</v>
      </c>
      <c r="H26" s="443">
        <v>34.67</v>
      </c>
      <c r="I26" s="434">
        <v>39</v>
      </c>
      <c r="J26" s="434">
        <v>31</v>
      </c>
      <c r="K26" s="443">
        <v>8.0500000000000007</v>
      </c>
      <c r="L26" s="434">
        <v>34</v>
      </c>
      <c r="M26" s="434">
        <v>48</v>
      </c>
      <c r="N26" s="434">
        <v>28</v>
      </c>
      <c r="O26" s="434">
        <v>0</v>
      </c>
      <c r="P26" s="443">
        <v>1.21</v>
      </c>
      <c r="Q26" s="434">
        <v>8</v>
      </c>
      <c r="R26" s="444">
        <v>2.1920000000000002</v>
      </c>
      <c r="S26" s="444">
        <v>0.47499999999999998</v>
      </c>
      <c r="T26" s="444">
        <v>0.34</v>
      </c>
      <c r="U26" s="437"/>
    </row>
    <row r="27" spans="2:21" s="434" customFormat="1">
      <c r="B27" s="434">
        <v>3</v>
      </c>
      <c r="C27" s="445" t="s">
        <v>390</v>
      </c>
      <c r="D27" s="434">
        <v>3</v>
      </c>
      <c r="E27" s="434">
        <v>0</v>
      </c>
      <c r="F27" s="434">
        <v>0</v>
      </c>
      <c r="G27" s="434">
        <v>0</v>
      </c>
      <c r="H27" s="443">
        <v>3.67</v>
      </c>
      <c r="I27" s="434">
        <v>4</v>
      </c>
      <c r="J27" s="434">
        <v>4</v>
      </c>
      <c r="K27" s="443">
        <v>9.82</v>
      </c>
      <c r="L27" s="434">
        <v>2</v>
      </c>
      <c r="M27" s="434">
        <v>4</v>
      </c>
      <c r="N27" s="434">
        <v>1</v>
      </c>
      <c r="O27" s="434">
        <v>0</v>
      </c>
      <c r="P27" s="443">
        <v>2</v>
      </c>
      <c r="Q27" s="434">
        <v>2</v>
      </c>
      <c r="R27" s="444">
        <v>1.3640000000000001</v>
      </c>
      <c r="S27" s="444">
        <v>0.41199999999999998</v>
      </c>
      <c r="T27" s="444">
        <v>0.28599999999999998</v>
      </c>
      <c r="U27" s="437"/>
    </row>
    <row r="28" spans="2:21" s="434" customFormat="1">
      <c r="B28" s="434">
        <v>7</v>
      </c>
      <c r="C28" s="445" t="s">
        <v>389</v>
      </c>
      <c r="D28" s="434">
        <v>9</v>
      </c>
      <c r="E28" s="434">
        <v>3</v>
      </c>
      <c r="F28" s="434">
        <v>0</v>
      </c>
      <c r="G28" s="434">
        <v>1</v>
      </c>
      <c r="H28" s="443">
        <v>16.670000000000002</v>
      </c>
      <c r="I28" s="434">
        <v>29</v>
      </c>
      <c r="J28" s="434">
        <v>23</v>
      </c>
      <c r="K28" s="443">
        <v>12.42</v>
      </c>
      <c r="L28" s="434">
        <v>6</v>
      </c>
      <c r="M28" s="434">
        <v>33</v>
      </c>
      <c r="N28" s="434">
        <v>14</v>
      </c>
      <c r="O28" s="434">
        <v>0</v>
      </c>
      <c r="P28" s="443">
        <v>0.43</v>
      </c>
      <c r="Q28" s="434">
        <v>3</v>
      </c>
      <c r="R28" s="444">
        <v>2.82</v>
      </c>
      <c r="S28" s="444">
        <v>0.48499999999999999</v>
      </c>
      <c r="T28" s="444">
        <v>0.39300000000000002</v>
      </c>
      <c r="U28" s="437"/>
    </row>
    <row r="29" spans="2:21" s="434" customFormat="1">
      <c r="B29" s="434">
        <v>44</v>
      </c>
      <c r="C29" s="445" t="s">
        <v>420</v>
      </c>
      <c r="D29" s="434">
        <v>2</v>
      </c>
      <c r="E29" s="434">
        <v>0</v>
      </c>
      <c r="F29" s="434">
        <v>0</v>
      </c>
      <c r="G29" s="434">
        <v>0</v>
      </c>
      <c r="H29" s="443">
        <v>3</v>
      </c>
      <c r="I29" s="434">
        <v>9</v>
      </c>
      <c r="J29" s="434">
        <v>5</v>
      </c>
      <c r="K29" s="443">
        <v>15</v>
      </c>
      <c r="L29" s="434">
        <v>1</v>
      </c>
      <c r="M29" s="434">
        <v>6</v>
      </c>
      <c r="N29" s="434">
        <v>1</v>
      </c>
      <c r="O29" s="434">
        <v>0</v>
      </c>
      <c r="P29" s="443">
        <v>1</v>
      </c>
      <c r="Q29" s="434">
        <v>3</v>
      </c>
      <c r="R29" s="444">
        <v>2.3330000000000002</v>
      </c>
      <c r="S29" s="444">
        <v>0.47599999999999998</v>
      </c>
      <c r="T29" s="444">
        <v>0.35299999999999998</v>
      </c>
      <c r="U29" s="437"/>
    </row>
    <row r="30" spans="2:21" s="434" customFormat="1">
      <c r="B30" s="434">
        <v>7</v>
      </c>
      <c r="C30" s="445" t="s">
        <v>266</v>
      </c>
      <c r="D30" s="434">
        <v>1</v>
      </c>
      <c r="E30" s="434">
        <v>0</v>
      </c>
      <c r="F30" s="434">
        <v>0</v>
      </c>
      <c r="G30" s="434">
        <v>0</v>
      </c>
      <c r="H30" s="443">
        <v>0.33</v>
      </c>
      <c r="I30" s="434">
        <v>3</v>
      </c>
      <c r="J30" s="434">
        <v>2</v>
      </c>
      <c r="K30" s="443">
        <v>54</v>
      </c>
      <c r="L30" s="434">
        <v>0</v>
      </c>
      <c r="M30" s="434">
        <v>2</v>
      </c>
      <c r="N30" s="434">
        <v>2</v>
      </c>
      <c r="O30" s="434">
        <v>0</v>
      </c>
      <c r="P30" s="443">
        <v>0</v>
      </c>
      <c r="Q30" s="434">
        <v>0</v>
      </c>
      <c r="R30" s="444">
        <v>12</v>
      </c>
      <c r="S30" s="444">
        <v>0.8</v>
      </c>
      <c r="T30" s="444">
        <v>0.66700000000000004</v>
      </c>
      <c r="U30" s="437"/>
    </row>
    <row r="31" spans="2:21" s="434" customFormat="1" ht="18.600000000000001" thickBot="1">
      <c r="B31" s="434">
        <v>0</v>
      </c>
      <c r="C31" s="445" t="s">
        <v>443</v>
      </c>
      <c r="D31" s="434">
        <v>1</v>
      </c>
      <c r="E31" s="434">
        <v>0</v>
      </c>
      <c r="F31" s="434">
        <v>0</v>
      </c>
      <c r="G31" s="434">
        <v>0</v>
      </c>
      <c r="H31" s="443">
        <v>0.33</v>
      </c>
      <c r="I31" s="434">
        <v>4</v>
      </c>
      <c r="J31" s="434">
        <v>4</v>
      </c>
      <c r="K31" s="443">
        <v>108</v>
      </c>
      <c r="L31" s="434">
        <v>1</v>
      </c>
      <c r="M31" s="434">
        <v>1</v>
      </c>
      <c r="N31" s="434">
        <v>4</v>
      </c>
      <c r="O31" s="434">
        <v>0</v>
      </c>
      <c r="P31" s="443">
        <v>0.25</v>
      </c>
      <c r="Q31" s="434">
        <v>0</v>
      </c>
      <c r="R31" s="444">
        <v>15</v>
      </c>
      <c r="S31" s="444">
        <v>0.71399999999999997</v>
      </c>
      <c r="T31" s="444">
        <v>0.33300000000000002</v>
      </c>
      <c r="U31" s="437"/>
    </row>
    <row r="32" spans="2:21" ht="18.600000000000001" thickTop="1">
      <c r="B32" s="411"/>
      <c r="C32" s="440" t="s">
        <v>428</v>
      </c>
      <c r="D32" s="440">
        <f>MAX(D19:D31)</f>
        <v>12</v>
      </c>
      <c r="E32" s="440">
        <v>4</v>
      </c>
      <c r="F32" s="440">
        <v>2</v>
      </c>
      <c r="G32" s="440">
        <v>1</v>
      </c>
      <c r="H32" s="446">
        <f>SUM(H19:H31)</f>
        <v>103</v>
      </c>
      <c r="I32" s="446">
        <f>SUM(I19:I31)</f>
        <v>142</v>
      </c>
      <c r="J32" s="446">
        <f>SUM(J19:J31)</f>
        <v>93</v>
      </c>
      <c r="K32" s="441">
        <f>AVERAGE(K19:K31)</f>
        <v>17.940000000000001</v>
      </c>
      <c r="L32" s="446">
        <f>SUM(L19:L31)</f>
        <v>108</v>
      </c>
      <c r="M32" s="446">
        <f>SUM(M19:M31)</f>
        <v>151</v>
      </c>
      <c r="N32" s="446">
        <f>SUM(N19:N31)</f>
        <v>73</v>
      </c>
      <c r="O32" s="446">
        <f>SUM(O19:O31)</f>
        <v>0</v>
      </c>
      <c r="P32" s="441">
        <f>AVERAGE(P19:P31)</f>
        <v>1.5246153846153847</v>
      </c>
      <c r="Q32" s="446">
        <f>SUM(Q19:Q31)</f>
        <v>22</v>
      </c>
      <c r="R32" s="441">
        <f>AVERAGE(R19:R31)</f>
        <v>3.6978461538461542</v>
      </c>
      <c r="S32" s="441">
        <f>AVERAGE(S19:S31)</f>
        <v>0.51684615384615396</v>
      </c>
      <c r="T32" s="441">
        <f>AVERAGE(T19:T31)</f>
        <v>0.39530769230769225</v>
      </c>
    </row>
    <row r="34" spans="3:20">
      <c r="C34" s="420"/>
      <c r="H34" s="418"/>
      <c r="K34" s="418"/>
      <c r="P34" s="418"/>
      <c r="R34" s="419"/>
      <c r="S34" s="419"/>
      <c r="T34" s="419"/>
    </row>
  </sheetData>
  <phoneticPr fontId="37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U30"/>
  <sheetViews>
    <sheetView zoomScale="80" zoomScaleNormal="80" workbookViewId="0">
      <selection activeCell="F36" sqref="F36"/>
    </sheetView>
    <sheetView zoomScale="70" zoomScaleNormal="70" workbookViewId="1">
      <selection activeCell="E1" sqref="E1:U1048576"/>
    </sheetView>
  </sheetViews>
  <sheetFormatPr defaultColWidth="8.88671875" defaultRowHeight="14.4"/>
  <cols>
    <col min="1" max="1" width="2.88671875" style="2"/>
    <col min="2" max="2" width="10.88671875" style="2"/>
    <col min="3" max="3" width="8.5546875" style="2" bestFit="1" customWidth="1"/>
    <col min="4" max="4" width="23.5546875" style="2"/>
    <col min="5" max="11" width="8.88671875" style="2" customWidth="1"/>
    <col min="12" max="12" width="10.21875" style="2" customWidth="1"/>
    <col min="13" max="16" width="8.88671875" style="2" customWidth="1"/>
    <col min="17" max="17" width="17.33203125" style="2" customWidth="1"/>
    <col min="18" max="18" width="8.88671875" style="2" customWidth="1"/>
    <col min="19" max="19" width="15.21875" style="2" customWidth="1"/>
    <col min="20" max="20" width="11.77734375" style="2" customWidth="1"/>
    <col min="21" max="21" width="11.6640625" style="2" customWidth="1"/>
    <col min="22" max="16384" width="8.88671875" style="2"/>
  </cols>
  <sheetData>
    <row r="2" spans="2:21" ht="33.6">
      <c r="B2" s="503" t="s">
        <v>191</v>
      </c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</row>
    <row r="3" spans="2:21" ht="18">
      <c r="E3" s="355"/>
      <c r="F3" s="356"/>
      <c r="G3" s="355"/>
      <c r="H3" s="357"/>
      <c r="I3" s="356"/>
      <c r="J3" s="356"/>
      <c r="K3" s="356"/>
      <c r="L3" s="356"/>
      <c r="M3" s="356"/>
      <c r="N3" s="355"/>
      <c r="O3" s="355"/>
      <c r="P3" s="355"/>
      <c r="Q3" s="355"/>
      <c r="R3" s="355"/>
      <c r="S3" s="355"/>
      <c r="T3" s="355"/>
      <c r="U3" s="358"/>
    </row>
    <row r="4" spans="2:21" ht="18">
      <c r="B4" s="359" t="s">
        <v>103</v>
      </c>
      <c r="C4" s="359" t="s">
        <v>6</v>
      </c>
      <c r="D4" s="359" t="s">
        <v>7</v>
      </c>
      <c r="E4" s="359" t="s">
        <v>104</v>
      </c>
      <c r="F4" s="353" t="s">
        <v>105</v>
      </c>
      <c r="G4" s="353" t="s">
        <v>106</v>
      </c>
      <c r="H4" s="353" t="s">
        <v>165</v>
      </c>
      <c r="I4" s="353" t="s">
        <v>166</v>
      </c>
      <c r="J4" s="353" t="s">
        <v>120</v>
      </c>
      <c r="K4" s="353" t="s">
        <v>167</v>
      </c>
      <c r="L4" s="353" t="s">
        <v>168</v>
      </c>
      <c r="M4" s="353" t="s">
        <v>169</v>
      </c>
      <c r="N4" s="353" t="s">
        <v>121</v>
      </c>
      <c r="O4" s="353" t="s">
        <v>1</v>
      </c>
      <c r="P4" s="353" t="s">
        <v>170</v>
      </c>
      <c r="Q4" s="353" t="s">
        <v>171</v>
      </c>
      <c r="R4" s="353" t="s">
        <v>172</v>
      </c>
      <c r="S4" s="359" t="s">
        <v>173</v>
      </c>
      <c r="T4" s="359" t="s">
        <v>133</v>
      </c>
      <c r="U4" s="359" t="s">
        <v>174</v>
      </c>
    </row>
    <row r="5" spans="2:21" ht="18">
      <c r="B5" s="359" t="s">
        <v>103</v>
      </c>
      <c r="C5" s="359" t="s">
        <v>6</v>
      </c>
      <c r="D5" s="359" t="s">
        <v>7</v>
      </c>
      <c r="E5" s="360" t="s">
        <v>137</v>
      </c>
      <c r="F5" s="361" t="s">
        <v>175</v>
      </c>
      <c r="G5" s="361" t="s">
        <v>176</v>
      </c>
      <c r="H5" s="361" t="s">
        <v>177</v>
      </c>
      <c r="I5" s="361" t="s">
        <v>178</v>
      </c>
      <c r="J5" s="361" t="s">
        <v>179</v>
      </c>
      <c r="K5" s="361" t="s">
        <v>180</v>
      </c>
      <c r="L5" s="361" t="s">
        <v>181</v>
      </c>
      <c r="M5" s="361" t="s">
        <v>182</v>
      </c>
      <c r="N5" s="361" t="s">
        <v>183</v>
      </c>
      <c r="O5" s="361" t="s">
        <v>148</v>
      </c>
      <c r="P5" s="361" t="s">
        <v>184</v>
      </c>
      <c r="Q5" s="361" t="s">
        <v>190</v>
      </c>
      <c r="R5" s="361" t="s">
        <v>186</v>
      </c>
      <c r="S5" s="360" t="s">
        <v>187</v>
      </c>
      <c r="T5" s="360" t="s">
        <v>188</v>
      </c>
      <c r="U5" s="360" t="s">
        <v>189</v>
      </c>
    </row>
    <row r="6" spans="2:21" ht="18">
      <c r="B6" s="439" t="s">
        <v>0</v>
      </c>
      <c r="C6" s="409">
        <v>42</v>
      </c>
      <c r="D6" s="409" t="s">
        <v>407</v>
      </c>
      <c r="E6" s="409">
        <v>7</v>
      </c>
      <c r="F6" s="409">
        <v>0</v>
      </c>
      <c r="G6" s="409">
        <v>0</v>
      </c>
      <c r="H6" s="409">
        <v>2</v>
      </c>
      <c r="I6" s="413">
        <v>10</v>
      </c>
      <c r="J6" s="409">
        <v>20</v>
      </c>
      <c r="K6" s="409">
        <v>7</v>
      </c>
      <c r="L6" s="413">
        <v>6.3</v>
      </c>
      <c r="M6" s="409">
        <v>7</v>
      </c>
      <c r="N6" s="409">
        <v>20</v>
      </c>
      <c r="O6" s="409">
        <v>7</v>
      </c>
      <c r="P6" s="409">
        <v>0</v>
      </c>
      <c r="Q6" s="413">
        <v>1</v>
      </c>
      <c r="R6" s="409">
        <v>0</v>
      </c>
      <c r="S6" s="410">
        <v>2.7</v>
      </c>
      <c r="T6" s="410">
        <v>0.45</v>
      </c>
      <c r="U6" s="410">
        <v>0.377</v>
      </c>
    </row>
    <row r="7" spans="2:21" ht="18">
      <c r="B7" s="439" t="s">
        <v>406</v>
      </c>
      <c r="C7" s="409">
        <v>0</v>
      </c>
      <c r="D7" s="409" t="s">
        <v>432</v>
      </c>
      <c r="E7" s="409">
        <v>8</v>
      </c>
      <c r="F7" s="409">
        <v>3</v>
      </c>
      <c r="G7" s="409">
        <v>0</v>
      </c>
      <c r="H7" s="409">
        <v>0</v>
      </c>
      <c r="I7" s="413">
        <v>16.670000000000002</v>
      </c>
      <c r="J7" s="409">
        <v>9</v>
      </c>
      <c r="K7" s="409">
        <v>6</v>
      </c>
      <c r="L7" s="413">
        <v>3.24</v>
      </c>
      <c r="M7" s="409">
        <v>30</v>
      </c>
      <c r="N7" s="409">
        <v>13</v>
      </c>
      <c r="O7" s="409">
        <v>9</v>
      </c>
      <c r="P7" s="409">
        <v>0</v>
      </c>
      <c r="Q7" s="413">
        <v>3.33</v>
      </c>
      <c r="R7" s="409">
        <v>2</v>
      </c>
      <c r="S7" s="410">
        <v>1.32</v>
      </c>
      <c r="T7" s="410">
        <v>0.32400000000000001</v>
      </c>
      <c r="U7" s="410">
        <v>0.20599999999999999</v>
      </c>
    </row>
    <row r="8" spans="2:21" ht="18">
      <c r="B8" s="439" t="s">
        <v>0</v>
      </c>
      <c r="C8" s="409">
        <v>24</v>
      </c>
      <c r="D8" s="409" t="s">
        <v>411</v>
      </c>
      <c r="E8" s="409">
        <v>11</v>
      </c>
      <c r="F8" s="409">
        <v>2</v>
      </c>
      <c r="G8" s="409">
        <v>1</v>
      </c>
      <c r="H8" s="409">
        <v>0</v>
      </c>
      <c r="I8" s="413">
        <v>33.67</v>
      </c>
      <c r="J8" s="409">
        <v>46</v>
      </c>
      <c r="K8" s="409">
        <v>32</v>
      </c>
      <c r="L8" s="413">
        <v>8.5500000000000007</v>
      </c>
      <c r="M8" s="409">
        <v>27</v>
      </c>
      <c r="N8" s="409">
        <v>40</v>
      </c>
      <c r="O8" s="409">
        <v>29</v>
      </c>
      <c r="P8" s="409">
        <v>1</v>
      </c>
      <c r="Q8" s="413">
        <v>0.93</v>
      </c>
      <c r="R8" s="409">
        <v>1</v>
      </c>
      <c r="S8" s="410">
        <v>2.0499999999999998</v>
      </c>
      <c r="T8" s="410">
        <v>0.4</v>
      </c>
      <c r="U8" s="410">
        <v>0.27800000000000002</v>
      </c>
    </row>
    <row r="9" spans="2:21" ht="18">
      <c r="B9" s="439" t="s">
        <v>0</v>
      </c>
      <c r="C9" s="409">
        <v>40</v>
      </c>
      <c r="D9" s="409" t="s">
        <v>419</v>
      </c>
      <c r="E9" s="409">
        <v>3</v>
      </c>
      <c r="F9" s="409">
        <v>0</v>
      </c>
      <c r="G9" s="409">
        <v>0</v>
      </c>
      <c r="H9" s="409">
        <v>0</v>
      </c>
      <c r="I9" s="413">
        <v>3.67</v>
      </c>
      <c r="J9" s="409">
        <v>8</v>
      </c>
      <c r="K9" s="409">
        <v>5</v>
      </c>
      <c r="L9" s="413">
        <v>12.27</v>
      </c>
      <c r="M9" s="409">
        <v>5</v>
      </c>
      <c r="N9" s="409">
        <v>7</v>
      </c>
      <c r="O9" s="409">
        <v>6</v>
      </c>
      <c r="P9" s="409">
        <v>0</v>
      </c>
      <c r="Q9" s="413">
        <v>0.83</v>
      </c>
      <c r="R9" s="409">
        <v>0</v>
      </c>
      <c r="S9" s="410">
        <v>3.5449999999999999</v>
      </c>
      <c r="T9" s="410">
        <v>0.5</v>
      </c>
      <c r="U9" s="410">
        <v>0.35</v>
      </c>
    </row>
    <row r="10" spans="2:21" ht="18">
      <c r="B10" s="439" t="s">
        <v>0</v>
      </c>
      <c r="C10" s="409">
        <v>61</v>
      </c>
      <c r="D10" s="409" t="s">
        <v>427</v>
      </c>
      <c r="E10" s="409">
        <v>1</v>
      </c>
      <c r="F10" s="409">
        <v>0</v>
      </c>
      <c r="G10" s="409">
        <v>0</v>
      </c>
      <c r="H10" s="409">
        <v>0</v>
      </c>
      <c r="I10" s="413">
        <v>1</v>
      </c>
      <c r="J10" s="409">
        <v>2</v>
      </c>
      <c r="K10" s="409">
        <v>2</v>
      </c>
      <c r="L10" s="413">
        <v>18</v>
      </c>
      <c r="M10" s="409">
        <v>0</v>
      </c>
      <c r="N10" s="409">
        <v>2</v>
      </c>
      <c r="O10" s="409">
        <v>1</v>
      </c>
      <c r="P10" s="409">
        <v>0</v>
      </c>
      <c r="Q10" s="413">
        <v>0</v>
      </c>
      <c r="R10" s="409">
        <v>0</v>
      </c>
      <c r="S10" s="410">
        <v>3</v>
      </c>
      <c r="T10" s="410">
        <v>0.5</v>
      </c>
      <c r="U10" s="410">
        <v>0.4</v>
      </c>
    </row>
    <row r="11" spans="2:21" ht="18">
      <c r="B11" s="439" t="s">
        <v>0</v>
      </c>
      <c r="C11" s="409">
        <v>9</v>
      </c>
      <c r="D11" s="409" t="s">
        <v>408</v>
      </c>
      <c r="E11" s="409">
        <v>7</v>
      </c>
      <c r="F11" s="409">
        <v>0</v>
      </c>
      <c r="G11" s="409">
        <v>4</v>
      </c>
      <c r="H11" s="409">
        <v>1</v>
      </c>
      <c r="I11" s="413">
        <v>9</v>
      </c>
      <c r="J11" s="409">
        <v>31</v>
      </c>
      <c r="K11" s="409">
        <v>21</v>
      </c>
      <c r="L11" s="413">
        <v>21</v>
      </c>
      <c r="M11" s="409">
        <v>9</v>
      </c>
      <c r="N11" s="409">
        <v>17</v>
      </c>
      <c r="O11" s="409">
        <v>30</v>
      </c>
      <c r="P11" s="409">
        <v>0</v>
      </c>
      <c r="Q11" s="413">
        <v>0.3</v>
      </c>
      <c r="R11" s="409">
        <v>6</v>
      </c>
      <c r="S11" s="410">
        <v>5.2220000000000004</v>
      </c>
      <c r="T11" s="410">
        <v>0.67100000000000004</v>
      </c>
      <c r="U11" s="410">
        <v>0.39500000000000002</v>
      </c>
    </row>
    <row r="12" spans="2:21" ht="18">
      <c r="B12" s="439" t="s">
        <v>406</v>
      </c>
      <c r="C12" s="409">
        <v>24</v>
      </c>
      <c r="D12" s="409" t="s">
        <v>435</v>
      </c>
      <c r="E12" s="409">
        <v>3</v>
      </c>
      <c r="F12" s="409">
        <v>0</v>
      </c>
      <c r="G12" s="409">
        <v>1</v>
      </c>
      <c r="H12" s="409">
        <v>0</v>
      </c>
      <c r="I12" s="413">
        <v>1.33</v>
      </c>
      <c r="J12" s="409">
        <v>2</v>
      </c>
      <c r="K12" s="409">
        <v>0</v>
      </c>
      <c r="L12" s="413">
        <v>0</v>
      </c>
      <c r="M12" s="409">
        <v>1</v>
      </c>
      <c r="N12" s="409">
        <v>3</v>
      </c>
      <c r="O12" s="409">
        <v>1</v>
      </c>
      <c r="P12" s="409">
        <v>0</v>
      </c>
      <c r="Q12" s="413">
        <v>1</v>
      </c>
      <c r="R12" s="409">
        <v>1</v>
      </c>
      <c r="S12" s="410">
        <v>3</v>
      </c>
      <c r="T12" s="410">
        <v>0.5</v>
      </c>
      <c r="U12" s="410">
        <v>0.375</v>
      </c>
    </row>
    <row r="13" spans="2:21" ht="18">
      <c r="B13" s="439" t="s">
        <v>406</v>
      </c>
      <c r="C13" s="409">
        <v>29</v>
      </c>
      <c r="D13" s="409" t="s">
        <v>431</v>
      </c>
      <c r="E13" s="409">
        <v>1</v>
      </c>
      <c r="F13" s="409">
        <v>0</v>
      </c>
      <c r="G13" s="409">
        <v>1</v>
      </c>
      <c r="H13" s="409">
        <v>0</v>
      </c>
      <c r="I13" s="413">
        <v>0</v>
      </c>
      <c r="J13" s="409">
        <v>3</v>
      </c>
      <c r="K13" s="409">
        <v>3</v>
      </c>
      <c r="L13" s="413">
        <v>0</v>
      </c>
      <c r="M13" s="409">
        <v>0</v>
      </c>
      <c r="N13" s="409">
        <v>2</v>
      </c>
      <c r="O13" s="409">
        <v>1</v>
      </c>
      <c r="P13" s="409">
        <v>0</v>
      </c>
      <c r="Q13" s="413">
        <v>0</v>
      </c>
      <c r="R13" s="409">
        <v>0</v>
      </c>
      <c r="S13" s="410">
        <v>0</v>
      </c>
      <c r="T13" s="410">
        <v>1</v>
      </c>
      <c r="U13" s="410">
        <v>1</v>
      </c>
    </row>
    <row r="14" spans="2:21" ht="18">
      <c r="B14" s="439" t="s">
        <v>406</v>
      </c>
      <c r="C14" s="409">
        <v>10</v>
      </c>
      <c r="D14" s="409" t="s">
        <v>265</v>
      </c>
      <c r="E14" s="409">
        <v>5</v>
      </c>
      <c r="F14" s="409">
        <v>0</v>
      </c>
      <c r="G14" s="409">
        <v>1</v>
      </c>
      <c r="H14" s="409">
        <v>1</v>
      </c>
      <c r="I14" s="413">
        <v>15</v>
      </c>
      <c r="J14" s="409">
        <v>21</v>
      </c>
      <c r="K14" s="409">
        <v>8</v>
      </c>
      <c r="L14" s="413">
        <v>4.8</v>
      </c>
      <c r="M14" s="409">
        <v>18</v>
      </c>
      <c r="N14" s="409">
        <v>21</v>
      </c>
      <c r="O14" s="409">
        <v>5</v>
      </c>
      <c r="P14" s="409">
        <v>0</v>
      </c>
      <c r="Q14" s="413">
        <v>3.6</v>
      </c>
      <c r="R14" s="409">
        <v>2</v>
      </c>
      <c r="S14" s="410">
        <v>1.7330000000000001</v>
      </c>
      <c r="T14" s="410">
        <v>0.34100000000000003</v>
      </c>
      <c r="U14" s="410">
        <v>0.28000000000000003</v>
      </c>
    </row>
    <row r="15" spans="2:21" ht="18">
      <c r="B15" s="439" t="s">
        <v>406</v>
      </c>
      <c r="C15" s="409">
        <v>9</v>
      </c>
      <c r="D15" s="409" t="s">
        <v>413</v>
      </c>
      <c r="E15" s="409">
        <v>12</v>
      </c>
      <c r="F15" s="409">
        <v>4</v>
      </c>
      <c r="G15" s="409">
        <v>0</v>
      </c>
      <c r="H15" s="409">
        <v>0</v>
      </c>
      <c r="I15" s="413">
        <v>34.67</v>
      </c>
      <c r="J15" s="409">
        <v>39</v>
      </c>
      <c r="K15" s="409">
        <v>31</v>
      </c>
      <c r="L15" s="413">
        <v>8.0500000000000007</v>
      </c>
      <c r="M15" s="409">
        <v>34</v>
      </c>
      <c r="N15" s="409">
        <v>48</v>
      </c>
      <c r="O15" s="409">
        <v>28</v>
      </c>
      <c r="P15" s="409">
        <v>0</v>
      </c>
      <c r="Q15" s="413">
        <v>1.21</v>
      </c>
      <c r="R15" s="409">
        <v>8</v>
      </c>
      <c r="S15" s="410">
        <v>2.1920000000000002</v>
      </c>
      <c r="T15" s="410">
        <v>0.47499999999999998</v>
      </c>
      <c r="U15" s="410">
        <v>0.34</v>
      </c>
    </row>
    <row r="16" spans="2:21" ht="18">
      <c r="B16" s="439" t="s">
        <v>406</v>
      </c>
      <c r="C16" s="409">
        <v>21</v>
      </c>
      <c r="D16" s="409" t="s">
        <v>414</v>
      </c>
      <c r="E16" s="409">
        <v>3</v>
      </c>
      <c r="F16" s="409">
        <v>0</v>
      </c>
      <c r="G16" s="409">
        <v>0</v>
      </c>
      <c r="H16" s="409">
        <v>0</v>
      </c>
      <c r="I16" s="413">
        <v>7</v>
      </c>
      <c r="J16" s="409">
        <v>9</v>
      </c>
      <c r="K16" s="409">
        <v>4</v>
      </c>
      <c r="L16" s="413">
        <v>5.14</v>
      </c>
      <c r="M16" s="409">
        <v>10</v>
      </c>
      <c r="N16" s="409">
        <v>10</v>
      </c>
      <c r="O16" s="409">
        <v>5</v>
      </c>
      <c r="P16" s="409">
        <v>0</v>
      </c>
      <c r="Q16" s="413">
        <v>2</v>
      </c>
      <c r="R16" s="409">
        <v>0</v>
      </c>
      <c r="S16" s="410">
        <v>2.1429999999999998</v>
      </c>
      <c r="T16" s="410">
        <v>0.38500000000000001</v>
      </c>
      <c r="U16" s="410">
        <v>0.29399999999999998</v>
      </c>
    </row>
    <row r="17" spans="2:21" ht="18">
      <c r="B17" s="439" t="s">
        <v>406</v>
      </c>
      <c r="C17" s="409">
        <v>42</v>
      </c>
      <c r="D17" s="409" t="s">
        <v>436</v>
      </c>
      <c r="E17" s="409">
        <v>3</v>
      </c>
      <c r="F17" s="409">
        <v>0</v>
      </c>
      <c r="G17" s="409">
        <v>0</v>
      </c>
      <c r="H17" s="409">
        <v>2</v>
      </c>
      <c r="I17" s="413">
        <v>3</v>
      </c>
      <c r="J17" s="409">
        <v>8</v>
      </c>
      <c r="K17" s="409">
        <v>2</v>
      </c>
      <c r="L17" s="413">
        <v>6</v>
      </c>
      <c r="M17" s="409">
        <v>3</v>
      </c>
      <c r="N17" s="409">
        <v>7</v>
      </c>
      <c r="O17" s="409">
        <v>1</v>
      </c>
      <c r="P17" s="409">
        <v>0</v>
      </c>
      <c r="Q17" s="413">
        <v>3</v>
      </c>
      <c r="R17" s="409">
        <v>1</v>
      </c>
      <c r="S17" s="410">
        <v>2.6669999999999998</v>
      </c>
      <c r="T17" s="410">
        <v>0.47399999999999998</v>
      </c>
      <c r="U17" s="410">
        <v>0.41199999999999998</v>
      </c>
    </row>
    <row r="18" spans="2:21" ht="18">
      <c r="B18" s="439" t="s">
        <v>406</v>
      </c>
      <c r="C18" s="409">
        <v>0</v>
      </c>
      <c r="D18" s="409" t="s">
        <v>437</v>
      </c>
      <c r="E18" s="409">
        <v>1</v>
      </c>
      <c r="F18" s="409">
        <v>0</v>
      </c>
      <c r="G18" s="409">
        <v>1</v>
      </c>
      <c r="H18" s="409">
        <v>0</v>
      </c>
      <c r="I18" s="413">
        <v>1.33</v>
      </c>
      <c r="J18" s="409">
        <v>2</v>
      </c>
      <c r="K18" s="409">
        <v>1</v>
      </c>
      <c r="L18" s="413">
        <v>6.75</v>
      </c>
      <c r="M18" s="409">
        <v>2</v>
      </c>
      <c r="N18" s="409">
        <v>1</v>
      </c>
      <c r="O18" s="409">
        <v>1</v>
      </c>
      <c r="P18" s="409">
        <v>0</v>
      </c>
      <c r="Q18" s="413">
        <v>2</v>
      </c>
      <c r="R18" s="409">
        <v>0</v>
      </c>
      <c r="S18" s="410">
        <v>1.5</v>
      </c>
      <c r="T18" s="410">
        <v>0.33300000000000002</v>
      </c>
      <c r="U18" s="410">
        <v>0.2</v>
      </c>
    </row>
    <row r="19" spans="2:21" ht="18">
      <c r="B19" s="439" t="s">
        <v>406</v>
      </c>
      <c r="C19" s="409">
        <v>7</v>
      </c>
      <c r="D19" s="409" t="s">
        <v>389</v>
      </c>
      <c r="E19" s="409">
        <v>9</v>
      </c>
      <c r="F19" s="409">
        <v>3</v>
      </c>
      <c r="G19" s="409">
        <v>0</v>
      </c>
      <c r="H19" s="409">
        <v>1</v>
      </c>
      <c r="I19" s="413">
        <v>16.670000000000002</v>
      </c>
      <c r="J19" s="409">
        <v>29</v>
      </c>
      <c r="K19" s="409">
        <v>23</v>
      </c>
      <c r="L19" s="413">
        <v>12.42</v>
      </c>
      <c r="M19" s="409">
        <v>6</v>
      </c>
      <c r="N19" s="409">
        <v>33</v>
      </c>
      <c r="O19" s="409">
        <v>14</v>
      </c>
      <c r="P19" s="409">
        <v>0</v>
      </c>
      <c r="Q19" s="413">
        <v>0.43</v>
      </c>
      <c r="R19" s="409">
        <v>3</v>
      </c>
      <c r="S19" s="410">
        <v>2.82</v>
      </c>
      <c r="T19" s="410">
        <v>0.48499999999999999</v>
      </c>
      <c r="U19" s="410">
        <v>0.39300000000000002</v>
      </c>
    </row>
    <row r="20" spans="2:21" ht="18">
      <c r="B20" s="439" t="s">
        <v>406</v>
      </c>
      <c r="C20" s="409">
        <v>3</v>
      </c>
      <c r="D20" s="409" t="s">
        <v>390</v>
      </c>
      <c r="E20" s="409">
        <v>3</v>
      </c>
      <c r="F20" s="409">
        <v>0</v>
      </c>
      <c r="G20" s="409">
        <v>0</v>
      </c>
      <c r="H20" s="409">
        <v>0</v>
      </c>
      <c r="I20" s="413">
        <v>3.67</v>
      </c>
      <c r="J20" s="409">
        <v>4</v>
      </c>
      <c r="K20" s="409">
        <v>4</v>
      </c>
      <c r="L20" s="413">
        <v>9.82</v>
      </c>
      <c r="M20" s="409">
        <v>2</v>
      </c>
      <c r="N20" s="409">
        <v>4</v>
      </c>
      <c r="O20" s="409">
        <v>1</v>
      </c>
      <c r="P20" s="409">
        <v>0</v>
      </c>
      <c r="Q20" s="413">
        <v>2</v>
      </c>
      <c r="R20" s="409">
        <v>2</v>
      </c>
      <c r="S20" s="410">
        <v>1.3640000000000001</v>
      </c>
      <c r="T20" s="410">
        <v>0.41199999999999998</v>
      </c>
      <c r="U20" s="410">
        <v>0.28599999999999998</v>
      </c>
    </row>
    <row r="21" spans="2:21" ht="18">
      <c r="B21" s="439" t="s">
        <v>0</v>
      </c>
      <c r="C21" s="409">
        <v>23</v>
      </c>
      <c r="D21" s="409" t="s">
        <v>205</v>
      </c>
      <c r="E21" s="409">
        <v>10</v>
      </c>
      <c r="F21" s="409">
        <v>1</v>
      </c>
      <c r="G21" s="409">
        <v>3</v>
      </c>
      <c r="H21" s="409">
        <v>0</v>
      </c>
      <c r="I21" s="413">
        <v>31.67</v>
      </c>
      <c r="J21" s="409">
        <v>61</v>
      </c>
      <c r="K21" s="409">
        <v>42</v>
      </c>
      <c r="L21" s="413">
        <v>11.94</v>
      </c>
      <c r="M21" s="409">
        <v>21</v>
      </c>
      <c r="N21" s="409">
        <v>65</v>
      </c>
      <c r="O21" s="409">
        <v>29</v>
      </c>
      <c r="P21" s="409">
        <v>0</v>
      </c>
      <c r="Q21" s="413">
        <v>0.72</v>
      </c>
      <c r="R21" s="409">
        <v>7</v>
      </c>
      <c r="S21" s="410">
        <v>2.968</v>
      </c>
      <c r="T21" s="410">
        <v>0.505</v>
      </c>
      <c r="U21" s="410">
        <v>0.40400000000000003</v>
      </c>
    </row>
    <row r="22" spans="2:21" ht="18">
      <c r="B22" s="439" t="s">
        <v>406</v>
      </c>
      <c r="C22" s="409">
        <v>44</v>
      </c>
      <c r="D22" s="409" t="s">
        <v>420</v>
      </c>
      <c r="E22" s="409">
        <v>2</v>
      </c>
      <c r="F22" s="409">
        <v>0</v>
      </c>
      <c r="G22" s="409">
        <v>0</v>
      </c>
      <c r="H22" s="409">
        <v>0</v>
      </c>
      <c r="I22" s="413">
        <v>3</v>
      </c>
      <c r="J22" s="409">
        <v>9</v>
      </c>
      <c r="K22" s="409">
        <v>5</v>
      </c>
      <c r="L22" s="413">
        <v>15</v>
      </c>
      <c r="M22" s="409">
        <v>1</v>
      </c>
      <c r="N22" s="409">
        <v>6</v>
      </c>
      <c r="O22" s="409">
        <v>1</v>
      </c>
      <c r="P22" s="409">
        <v>0</v>
      </c>
      <c r="Q22" s="413">
        <v>1</v>
      </c>
      <c r="R22" s="409">
        <v>3</v>
      </c>
      <c r="S22" s="410">
        <v>2.3330000000000002</v>
      </c>
      <c r="T22" s="410">
        <v>0.47599999999999998</v>
      </c>
      <c r="U22" s="410">
        <v>0.35299999999999998</v>
      </c>
    </row>
    <row r="23" spans="2:21" ht="18">
      <c r="B23" s="439" t="s">
        <v>406</v>
      </c>
      <c r="C23" s="409">
        <v>7</v>
      </c>
      <c r="D23" s="409" t="s">
        <v>266</v>
      </c>
      <c r="E23" s="409">
        <v>1</v>
      </c>
      <c r="F23" s="409">
        <v>0</v>
      </c>
      <c r="G23" s="409">
        <v>0</v>
      </c>
      <c r="H23" s="409">
        <v>0</v>
      </c>
      <c r="I23" s="413">
        <v>0.33</v>
      </c>
      <c r="J23" s="409">
        <v>3</v>
      </c>
      <c r="K23" s="409">
        <v>2</v>
      </c>
      <c r="L23" s="413">
        <v>54</v>
      </c>
      <c r="M23" s="409">
        <v>0</v>
      </c>
      <c r="N23" s="409">
        <v>2</v>
      </c>
      <c r="O23" s="409">
        <v>2</v>
      </c>
      <c r="P23" s="409">
        <v>0</v>
      </c>
      <c r="Q23" s="413">
        <v>0</v>
      </c>
      <c r="R23" s="409">
        <v>0</v>
      </c>
      <c r="S23" s="410">
        <v>12</v>
      </c>
      <c r="T23" s="410">
        <v>0.8</v>
      </c>
      <c r="U23" s="410">
        <v>0.66700000000000004</v>
      </c>
    </row>
    <row r="24" spans="2:21" ht="18">
      <c r="B24" s="439" t="s">
        <v>406</v>
      </c>
      <c r="C24" s="409">
        <v>0</v>
      </c>
      <c r="D24" s="409" t="s">
        <v>443</v>
      </c>
      <c r="E24" s="409">
        <v>1</v>
      </c>
      <c r="F24" s="409">
        <v>0</v>
      </c>
      <c r="G24" s="409">
        <v>0</v>
      </c>
      <c r="H24" s="409">
        <v>0</v>
      </c>
      <c r="I24" s="413">
        <v>0.33</v>
      </c>
      <c r="J24" s="409">
        <v>4</v>
      </c>
      <c r="K24" s="409">
        <v>4</v>
      </c>
      <c r="L24" s="413">
        <v>108</v>
      </c>
      <c r="M24" s="409">
        <v>1</v>
      </c>
      <c r="N24" s="409">
        <v>1</v>
      </c>
      <c r="O24" s="409">
        <v>4</v>
      </c>
      <c r="P24" s="409">
        <v>0</v>
      </c>
      <c r="Q24" s="413">
        <v>0.25</v>
      </c>
      <c r="R24" s="409">
        <v>0</v>
      </c>
      <c r="S24" s="410">
        <v>15</v>
      </c>
      <c r="T24" s="410">
        <v>0.71399999999999997</v>
      </c>
      <c r="U24" s="410">
        <v>0.33300000000000002</v>
      </c>
    </row>
    <row r="25" spans="2:21" ht="18">
      <c r="B25" s="387"/>
      <c r="C25" s="409"/>
      <c r="D25" s="409"/>
      <c r="E25" s="409"/>
      <c r="F25" s="409"/>
      <c r="G25" s="409"/>
      <c r="H25" s="409"/>
      <c r="I25" s="413"/>
      <c r="J25" s="409"/>
      <c r="K25" s="409"/>
      <c r="L25" s="413"/>
      <c r="M25" s="409"/>
      <c r="N25" s="409"/>
      <c r="O25" s="409"/>
      <c r="P25" s="409"/>
      <c r="Q25" s="413"/>
      <c r="R25" s="409"/>
      <c r="S25" s="410"/>
      <c r="T25" s="410"/>
      <c r="U25" s="410"/>
    </row>
    <row r="26" spans="2:21" ht="18">
      <c r="B26" s="387"/>
      <c r="C26" s="409"/>
      <c r="D26" s="409"/>
      <c r="E26" s="409"/>
      <c r="F26" s="409"/>
      <c r="G26" s="409"/>
      <c r="H26" s="409"/>
      <c r="I26" s="413"/>
      <c r="J26" s="409"/>
      <c r="K26" s="409"/>
      <c r="L26" s="413"/>
      <c r="M26" s="409"/>
      <c r="N26" s="409"/>
      <c r="O26" s="409"/>
      <c r="P26" s="409"/>
      <c r="Q26" s="413"/>
      <c r="R26" s="409"/>
      <c r="S26" s="410"/>
      <c r="T26" s="410"/>
      <c r="U26" s="410"/>
    </row>
    <row r="27" spans="2:21" ht="18">
      <c r="B27" s="384"/>
      <c r="C27" s="409"/>
      <c r="D27" s="409"/>
      <c r="E27" s="409"/>
      <c r="F27" s="409"/>
      <c r="G27" s="409"/>
      <c r="H27" s="409"/>
      <c r="I27" s="413"/>
      <c r="J27" s="409"/>
      <c r="K27" s="409"/>
      <c r="L27" s="413"/>
      <c r="M27" s="409"/>
      <c r="N27" s="409"/>
      <c r="O27" s="409"/>
      <c r="P27" s="409"/>
      <c r="Q27" s="413"/>
      <c r="R27" s="409"/>
      <c r="S27" s="410"/>
      <c r="T27" s="410"/>
      <c r="U27" s="410"/>
    </row>
    <row r="28" spans="2:21" ht="18">
      <c r="B28" s="384"/>
      <c r="C28" s="409"/>
      <c r="D28" s="409"/>
      <c r="E28" s="409"/>
      <c r="F28" s="409"/>
      <c r="G28" s="409"/>
      <c r="H28" s="409"/>
      <c r="I28" s="413"/>
      <c r="J28" s="409"/>
      <c r="K28" s="409"/>
      <c r="L28" s="413"/>
      <c r="M28" s="409"/>
      <c r="N28" s="409"/>
      <c r="O28" s="409"/>
      <c r="P28" s="409"/>
      <c r="Q28" s="413"/>
      <c r="R28" s="409"/>
      <c r="S28" s="410"/>
      <c r="T28" s="410"/>
      <c r="U28" s="410"/>
    </row>
    <row r="29" spans="2:21" ht="18">
      <c r="B29" s="384"/>
      <c r="C29" s="409"/>
      <c r="D29" s="409"/>
      <c r="E29" s="409"/>
      <c r="F29" s="409"/>
      <c r="G29" s="409"/>
      <c r="H29" s="409"/>
      <c r="I29" s="413"/>
      <c r="J29" s="409"/>
      <c r="K29" s="409"/>
      <c r="L29" s="413"/>
      <c r="M29" s="409"/>
      <c r="N29" s="409"/>
      <c r="O29" s="409"/>
      <c r="P29" s="409"/>
      <c r="Q29" s="413"/>
      <c r="R29" s="409"/>
      <c r="S29" s="410"/>
      <c r="T29" s="410"/>
      <c r="U29" s="410"/>
    </row>
    <row r="30" spans="2:21" ht="18">
      <c r="B30" s="384"/>
      <c r="C30" s="409"/>
      <c r="D30" s="409"/>
      <c r="E30" s="409"/>
      <c r="F30" s="409"/>
      <c r="G30" s="409"/>
      <c r="H30" s="409"/>
      <c r="I30" s="413"/>
      <c r="J30" s="409"/>
      <c r="K30" s="409"/>
      <c r="L30" s="413"/>
      <c r="M30" s="409"/>
      <c r="N30" s="409"/>
      <c r="O30" s="409"/>
      <c r="P30" s="409"/>
      <c r="Q30" s="413"/>
      <c r="R30" s="409"/>
      <c r="S30" s="410"/>
      <c r="T30" s="410"/>
      <c r="U30" s="410"/>
    </row>
  </sheetData>
  <autoFilter ref="B4:U24" xr:uid="{CAC0EF6E-1F1A-4B01-9939-367EA1B06B14}">
    <sortState xmlns:xlrd2="http://schemas.microsoft.com/office/spreadsheetml/2017/richdata2" ref="B7:U21">
      <sortCondition ref="U4:U24"/>
    </sortState>
  </autoFilter>
  <mergeCells count="1">
    <mergeCell ref="B2:U2"/>
  </mergeCells>
  <phoneticPr fontId="37" type="noConversion"/>
  <pageMargins left="0.7" right="0.7" top="0.75" bottom="0.75" header="0.51180555555555496" footer="0.51180555555555496"/>
  <pageSetup firstPageNumber="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B1:S51"/>
  <sheetViews>
    <sheetView showGridLines="0" topLeftCell="A22" zoomScale="80" zoomScaleNormal="80" workbookViewId="0">
      <selection activeCell="W13" sqref="W13"/>
    </sheetView>
    <sheetView showGridLines="0" topLeftCell="A10" zoomScale="70" zoomScaleNormal="70" workbookViewId="1">
      <selection activeCell="D53" sqref="D53:D54"/>
    </sheetView>
  </sheetViews>
  <sheetFormatPr defaultRowHeight="21"/>
  <cols>
    <col min="1" max="1" width="1.6640625"/>
    <col min="2" max="2" width="10.5546875" style="1"/>
    <col min="3" max="3" width="7.6640625" style="1"/>
    <col min="4" max="4" width="5.6640625" style="1"/>
    <col min="5" max="5" width="23.6640625" style="1"/>
    <col min="6" max="6" width="5.6640625" style="1"/>
    <col min="7" max="7" width="10.6640625" style="1"/>
    <col min="8" max="8" width="1.6640625" style="1" customWidth="1"/>
    <col min="9" max="9" width="5.5546875" style="269" hidden="1" customWidth="1"/>
    <col min="10" max="10" width="5.33203125" style="269" hidden="1" customWidth="1"/>
    <col min="11" max="11" width="11.5546875" style="1"/>
    <col min="12" max="12" width="7.6640625" style="1"/>
    <col min="13" max="13" width="5.6640625" style="1"/>
    <col min="14" max="14" width="23.6640625" style="1"/>
    <col min="15" max="15" width="5.6640625"/>
    <col min="16" max="16" width="11.6640625" customWidth="1"/>
    <col min="17" max="17" width="1" customWidth="1"/>
    <col min="18" max="18" width="6.109375" hidden="1" customWidth="1"/>
    <col min="20" max="1025" width="8.5546875"/>
  </cols>
  <sheetData>
    <row r="1" spans="2:19" ht="42" customHeight="1">
      <c r="B1" s="497" t="s">
        <v>417</v>
      </c>
      <c r="C1" s="498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228"/>
      <c r="R1" s="228"/>
      <c r="S1" s="228"/>
    </row>
    <row r="2" spans="2:19" ht="24" customHeight="1">
      <c r="B2" s="499" t="str">
        <f>"규정 이닝 : "
&amp;Standing!Q16*1&amp;" IP "
&amp;"(Minimum)"
&amp;" (Game "
&amp;Standing!Q16&amp;" x 1 "&amp;"IP)"</f>
        <v>규정 이닝 : 14 IP (Minimum) (Game 14 x 1 IP)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</row>
    <row r="3" spans="2:19" ht="20.25" customHeight="1">
      <c r="B3" s="270" t="s">
        <v>181</v>
      </c>
      <c r="C3" s="271" t="s">
        <v>159</v>
      </c>
      <c r="D3" s="271" t="s">
        <v>6</v>
      </c>
      <c r="E3" s="271" t="s">
        <v>160</v>
      </c>
      <c r="F3" s="271" t="s">
        <v>104</v>
      </c>
      <c r="G3" s="272" t="s">
        <v>168</v>
      </c>
      <c r="H3" s="227"/>
      <c r="I3" s="227"/>
      <c r="J3" s="227"/>
      <c r="K3" s="270" t="s">
        <v>192</v>
      </c>
      <c r="L3" s="271" t="s">
        <v>159</v>
      </c>
      <c r="M3" s="273" t="s">
        <v>6</v>
      </c>
      <c r="N3" s="271" t="s">
        <v>160</v>
      </c>
      <c r="O3" s="271" t="s">
        <v>104</v>
      </c>
      <c r="P3" s="272" t="s">
        <v>173</v>
      </c>
      <c r="Q3" s="255"/>
      <c r="R3" s="274"/>
    </row>
    <row r="4" spans="2:19" ht="20.25" customHeight="1">
      <c r="B4" s="436">
        <v>1</v>
      </c>
      <c r="C4" s="384" t="s">
        <v>406</v>
      </c>
      <c r="D4" s="409">
        <v>0</v>
      </c>
      <c r="E4" s="409" t="s">
        <v>432</v>
      </c>
      <c r="F4" s="409">
        <v>8</v>
      </c>
      <c r="G4" s="413">
        <v>3.24</v>
      </c>
      <c r="H4" s="227"/>
      <c r="I4" s="255"/>
      <c r="J4" s="227"/>
      <c r="K4" s="436">
        <v>1</v>
      </c>
      <c r="L4" s="384" t="s">
        <v>406</v>
      </c>
      <c r="M4" s="409">
        <v>0</v>
      </c>
      <c r="N4" s="409" t="s">
        <v>432</v>
      </c>
      <c r="O4" s="409">
        <v>8</v>
      </c>
      <c r="P4" s="442">
        <v>1.32</v>
      </c>
      <c r="Q4" s="255"/>
      <c r="R4" s="274" t="s">
        <v>193</v>
      </c>
    </row>
    <row r="5" spans="2:19" ht="20.25" customHeight="1">
      <c r="B5" s="435">
        <v>2</v>
      </c>
      <c r="C5" s="387" t="s">
        <v>406</v>
      </c>
      <c r="D5" s="409">
        <v>10</v>
      </c>
      <c r="E5" s="409" t="s">
        <v>265</v>
      </c>
      <c r="F5" s="409">
        <v>5</v>
      </c>
      <c r="G5" s="413">
        <v>4.8</v>
      </c>
      <c r="H5" s="227"/>
      <c r="I5" s="255"/>
      <c r="J5" s="227"/>
      <c r="K5" s="435">
        <v>2</v>
      </c>
      <c r="L5" s="384" t="s">
        <v>406</v>
      </c>
      <c r="M5" s="409">
        <v>10</v>
      </c>
      <c r="N5" s="409" t="s">
        <v>265</v>
      </c>
      <c r="O5" s="409">
        <v>5</v>
      </c>
      <c r="P5" s="442">
        <v>1.7330000000000001</v>
      </c>
      <c r="Q5" s="255"/>
      <c r="R5" s="274"/>
    </row>
    <row r="6" spans="2:19" ht="20.25" customHeight="1">
      <c r="B6" s="435">
        <v>3</v>
      </c>
      <c r="C6" s="384" t="s">
        <v>406</v>
      </c>
      <c r="D6" s="409">
        <v>9</v>
      </c>
      <c r="E6" s="409" t="s">
        <v>413</v>
      </c>
      <c r="F6" s="409">
        <v>12</v>
      </c>
      <c r="G6" s="413">
        <v>8.0500000000000007</v>
      </c>
      <c r="H6" s="227"/>
      <c r="I6" s="255"/>
      <c r="J6" s="227"/>
      <c r="K6" s="435">
        <v>3</v>
      </c>
      <c r="L6" s="387" t="s">
        <v>0</v>
      </c>
      <c r="M6" s="409">
        <v>24</v>
      </c>
      <c r="N6" s="409" t="s">
        <v>411</v>
      </c>
      <c r="O6" s="409">
        <v>11</v>
      </c>
      <c r="P6" s="442">
        <v>2.0499999999999998</v>
      </c>
      <c r="Q6" s="255"/>
      <c r="R6" s="274"/>
    </row>
    <row r="7" spans="2:19" ht="20.25" customHeight="1">
      <c r="B7" s="435">
        <v>4</v>
      </c>
      <c r="C7" s="384" t="s">
        <v>0</v>
      </c>
      <c r="D7" s="409">
        <v>24</v>
      </c>
      <c r="E7" s="409" t="s">
        <v>411</v>
      </c>
      <c r="F7" s="409">
        <v>11</v>
      </c>
      <c r="G7" s="413">
        <v>8.5500000000000007</v>
      </c>
      <c r="H7" s="227"/>
      <c r="I7" s="255"/>
      <c r="J7" s="227"/>
      <c r="K7" s="435">
        <v>4</v>
      </c>
      <c r="L7" s="384" t="s">
        <v>406</v>
      </c>
      <c r="M7" s="409">
        <v>9</v>
      </c>
      <c r="N7" s="409" t="s">
        <v>413</v>
      </c>
      <c r="O7" s="409">
        <v>12</v>
      </c>
      <c r="P7" s="442">
        <v>2.1920000000000002</v>
      </c>
      <c r="Q7" s="255"/>
      <c r="R7" s="274"/>
    </row>
    <row r="8" spans="2:19" ht="20.25" customHeight="1">
      <c r="B8" s="436">
        <v>5</v>
      </c>
      <c r="C8" s="384" t="s">
        <v>0</v>
      </c>
      <c r="D8" s="349">
        <v>23</v>
      </c>
      <c r="E8" s="349" t="s">
        <v>205</v>
      </c>
      <c r="F8" s="349">
        <v>10</v>
      </c>
      <c r="G8" s="352">
        <v>11.94</v>
      </c>
      <c r="H8" s="227"/>
      <c r="I8" s="255"/>
      <c r="J8" s="227"/>
      <c r="K8" s="436">
        <v>5</v>
      </c>
      <c r="L8" s="384" t="s">
        <v>406</v>
      </c>
      <c r="M8" s="349">
        <v>7</v>
      </c>
      <c r="N8" s="349" t="s">
        <v>389</v>
      </c>
      <c r="O8" s="349">
        <v>9</v>
      </c>
      <c r="P8" s="438">
        <v>2.82</v>
      </c>
      <c r="Q8" s="255"/>
      <c r="R8" s="274"/>
    </row>
    <row r="9" spans="2:19" ht="20.25" customHeight="1">
      <c r="B9" s="435">
        <v>6</v>
      </c>
      <c r="C9" s="387" t="s">
        <v>406</v>
      </c>
      <c r="D9" s="409">
        <v>7</v>
      </c>
      <c r="E9" s="409" t="s">
        <v>389</v>
      </c>
      <c r="F9" s="409">
        <v>9</v>
      </c>
      <c r="G9" s="413">
        <v>12.42</v>
      </c>
      <c r="H9" s="227"/>
      <c r="I9" s="255"/>
      <c r="J9" s="227"/>
      <c r="K9" s="435">
        <v>6</v>
      </c>
      <c r="L9" s="387" t="s">
        <v>0</v>
      </c>
      <c r="M9" s="409">
        <v>23</v>
      </c>
      <c r="N9" s="409" t="s">
        <v>205</v>
      </c>
      <c r="O9" s="409">
        <v>10</v>
      </c>
      <c r="P9" s="442">
        <v>2.968</v>
      </c>
      <c r="Q9" s="255"/>
      <c r="R9" s="274"/>
    </row>
    <row r="10" spans="2:19" ht="20.25" customHeight="1">
      <c r="B10" s="435">
        <v>7</v>
      </c>
      <c r="C10" s="384"/>
      <c r="D10" s="349"/>
      <c r="E10" s="349"/>
      <c r="F10" s="349"/>
      <c r="G10" s="352"/>
      <c r="H10" s="227"/>
      <c r="I10" s="255"/>
      <c r="J10" s="227"/>
      <c r="K10" s="435">
        <v>7</v>
      </c>
      <c r="L10" s="384"/>
      <c r="M10" s="409"/>
      <c r="N10" s="409"/>
      <c r="O10" s="409"/>
      <c r="P10" s="442"/>
      <c r="Q10" s="255"/>
      <c r="R10" s="274" t="s">
        <v>162</v>
      </c>
    </row>
    <row r="11" spans="2:19" ht="20.25" customHeight="1">
      <c r="B11" s="504"/>
      <c r="C11" s="504"/>
      <c r="D11" s="504"/>
      <c r="E11" s="504"/>
      <c r="F11" s="504"/>
      <c r="G11" s="504"/>
      <c r="H11" s="227"/>
      <c r="I11" s="227"/>
      <c r="J11" s="227"/>
      <c r="K11" s="505"/>
      <c r="L11" s="505"/>
      <c r="M11" s="505"/>
      <c r="N11" s="505"/>
      <c r="O11" s="505"/>
      <c r="P11" s="505"/>
      <c r="Q11" s="3"/>
    </row>
    <row r="12" spans="2:19" ht="3" customHeight="1">
      <c r="B12" s="247"/>
      <c r="C12" s="255"/>
      <c r="D12" s="255"/>
      <c r="E12" s="255"/>
      <c r="F12" s="255"/>
      <c r="G12" s="275"/>
      <c r="H12" s="255"/>
      <c r="I12" s="255"/>
      <c r="J12" s="255"/>
      <c r="K12" s="255"/>
      <c r="L12" s="276"/>
      <c r="M12" s="255"/>
      <c r="N12" s="239"/>
      <c r="O12" s="3"/>
      <c r="P12" s="3"/>
      <c r="Q12" s="3"/>
    </row>
    <row r="13" spans="2:19" ht="20.25" customHeight="1">
      <c r="B13" s="270" t="s">
        <v>194</v>
      </c>
      <c r="C13" s="271" t="s">
        <v>159</v>
      </c>
      <c r="D13" s="273" t="s">
        <v>6</v>
      </c>
      <c r="E13" s="271" t="s">
        <v>160</v>
      </c>
      <c r="F13" s="271" t="s">
        <v>104</v>
      </c>
      <c r="G13" s="272" t="s">
        <v>105</v>
      </c>
      <c r="H13" s="277"/>
      <c r="I13" s="277"/>
      <c r="J13" s="277"/>
      <c r="K13" s="270" t="s">
        <v>188</v>
      </c>
      <c r="L13" s="230" t="s">
        <v>159</v>
      </c>
      <c r="M13" s="230" t="s">
        <v>6</v>
      </c>
      <c r="N13" s="230" t="s">
        <v>160</v>
      </c>
      <c r="O13" s="271" t="s">
        <v>104</v>
      </c>
      <c r="P13" s="272" t="s">
        <v>133</v>
      </c>
      <c r="Q13" s="255"/>
      <c r="R13" s="274"/>
    </row>
    <row r="14" spans="2:19" ht="20.25" customHeight="1">
      <c r="B14" s="436">
        <v>1</v>
      </c>
      <c r="C14" s="384" t="s">
        <v>406</v>
      </c>
      <c r="D14" s="409">
        <v>9</v>
      </c>
      <c r="E14" s="409" t="s">
        <v>413</v>
      </c>
      <c r="F14" s="409">
        <v>12</v>
      </c>
      <c r="G14" s="409">
        <v>4</v>
      </c>
      <c r="H14" s="255"/>
      <c r="I14" s="255"/>
      <c r="J14" s="255"/>
      <c r="K14" s="436">
        <v>1</v>
      </c>
      <c r="L14" s="384" t="s">
        <v>406</v>
      </c>
      <c r="M14" s="409">
        <v>0</v>
      </c>
      <c r="N14" s="409" t="s">
        <v>432</v>
      </c>
      <c r="O14" s="409">
        <v>8</v>
      </c>
      <c r="P14" s="410">
        <v>0.32400000000000001</v>
      </c>
      <c r="Q14" s="255"/>
      <c r="R14" s="274" t="s">
        <v>193</v>
      </c>
    </row>
    <row r="15" spans="2:19" ht="20.25" customHeight="1">
      <c r="B15" s="435">
        <v>2</v>
      </c>
      <c r="C15" s="384" t="s">
        <v>406</v>
      </c>
      <c r="D15" s="349">
        <v>0</v>
      </c>
      <c r="E15" s="349" t="s">
        <v>432</v>
      </c>
      <c r="F15" s="349">
        <v>8</v>
      </c>
      <c r="G15" s="349">
        <v>3</v>
      </c>
      <c r="H15" s="255"/>
      <c r="I15" s="255"/>
      <c r="J15" s="255"/>
      <c r="K15" s="435">
        <v>2</v>
      </c>
      <c r="L15" s="384" t="s">
        <v>406</v>
      </c>
      <c r="M15" s="409">
        <v>10</v>
      </c>
      <c r="N15" s="409" t="s">
        <v>265</v>
      </c>
      <c r="O15" s="409">
        <v>5</v>
      </c>
      <c r="P15" s="410">
        <v>0.34100000000000003</v>
      </c>
      <c r="Q15" s="255"/>
      <c r="R15" s="274"/>
    </row>
    <row r="16" spans="2:19" ht="20.25" customHeight="1">
      <c r="B16" s="435">
        <v>2</v>
      </c>
      <c r="C16" s="387" t="s">
        <v>406</v>
      </c>
      <c r="D16" s="409">
        <v>7</v>
      </c>
      <c r="E16" s="409" t="s">
        <v>389</v>
      </c>
      <c r="F16" s="409">
        <v>9</v>
      </c>
      <c r="G16" s="409">
        <v>3</v>
      </c>
      <c r="H16" s="255"/>
      <c r="I16" s="255"/>
      <c r="J16" s="255"/>
      <c r="K16" s="435">
        <v>3</v>
      </c>
      <c r="L16" s="387" t="s">
        <v>0</v>
      </c>
      <c r="M16" s="409">
        <v>24</v>
      </c>
      <c r="N16" s="409" t="s">
        <v>411</v>
      </c>
      <c r="O16" s="409">
        <v>11</v>
      </c>
      <c r="P16" s="410">
        <v>0.4</v>
      </c>
      <c r="Q16" s="255"/>
      <c r="R16" s="274"/>
    </row>
    <row r="17" spans="2:18" ht="20.25" customHeight="1">
      <c r="B17" s="435">
        <v>4</v>
      </c>
      <c r="C17" s="387" t="s">
        <v>0</v>
      </c>
      <c r="D17" s="409">
        <v>24</v>
      </c>
      <c r="E17" s="409" t="s">
        <v>411</v>
      </c>
      <c r="F17" s="409">
        <v>11</v>
      </c>
      <c r="G17" s="409">
        <v>2</v>
      </c>
      <c r="H17" s="255"/>
      <c r="I17" s="255"/>
      <c r="J17" s="255"/>
      <c r="K17" s="435">
        <v>4</v>
      </c>
      <c r="L17" s="384" t="s">
        <v>406</v>
      </c>
      <c r="M17" s="409">
        <v>9</v>
      </c>
      <c r="N17" s="409" t="s">
        <v>413</v>
      </c>
      <c r="O17" s="409">
        <v>12</v>
      </c>
      <c r="P17" s="410">
        <v>0.47499999999999998</v>
      </c>
      <c r="Q17" s="255"/>
      <c r="R17" s="274"/>
    </row>
    <row r="18" spans="2:18" ht="20.25" customHeight="1">
      <c r="B18" s="436">
        <v>5</v>
      </c>
      <c r="C18" s="384" t="s">
        <v>0</v>
      </c>
      <c r="D18" s="409">
        <v>23</v>
      </c>
      <c r="E18" s="409" t="s">
        <v>205</v>
      </c>
      <c r="F18" s="409">
        <v>10</v>
      </c>
      <c r="G18" s="409">
        <v>1</v>
      </c>
      <c r="H18" s="255"/>
      <c r="I18" s="255"/>
      <c r="J18" s="255"/>
      <c r="K18" s="436">
        <v>5</v>
      </c>
      <c r="L18" s="384" t="s">
        <v>406</v>
      </c>
      <c r="M18" s="349">
        <v>7</v>
      </c>
      <c r="N18" s="349" t="s">
        <v>389</v>
      </c>
      <c r="O18" s="349">
        <v>9</v>
      </c>
      <c r="P18" s="350">
        <v>0.48499999999999999</v>
      </c>
      <c r="Q18" s="255"/>
      <c r="R18" s="274"/>
    </row>
    <row r="19" spans="2:18" ht="20.25" customHeight="1">
      <c r="B19" s="435">
        <v>6</v>
      </c>
      <c r="C19" s="384"/>
      <c r="D19" s="409"/>
      <c r="E19" s="409"/>
      <c r="F19" s="409"/>
      <c r="G19" s="409"/>
      <c r="H19" s="255"/>
      <c r="I19" s="255"/>
      <c r="J19" s="255"/>
      <c r="K19" s="435">
        <v>6</v>
      </c>
      <c r="L19" s="387" t="s">
        <v>0</v>
      </c>
      <c r="M19" s="409">
        <v>23</v>
      </c>
      <c r="N19" s="409" t="s">
        <v>205</v>
      </c>
      <c r="O19" s="409">
        <v>10</v>
      </c>
      <c r="P19" s="410">
        <v>0.505</v>
      </c>
      <c r="Q19" s="255"/>
      <c r="R19" s="274"/>
    </row>
    <row r="20" spans="2:18" ht="20.25" customHeight="1">
      <c r="B20" s="435">
        <v>7</v>
      </c>
      <c r="C20" s="384"/>
      <c r="D20" s="409"/>
      <c r="E20" s="409"/>
      <c r="F20" s="409"/>
      <c r="G20" s="409"/>
      <c r="H20" s="255"/>
      <c r="I20" s="240"/>
      <c r="J20" s="255"/>
      <c r="K20" s="435">
        <v>7</v>
      </c>
      <c r="L20" s="384"/>
      <c r="M20" s="409"/>
      <c r="N20" s="409"/>
      <c r="O20" s="409"/>
      <c r="P20" s="410"/>
      <c r="Q20" s="255"/>
      <c r="R20" s="274" t="s">
        <v>162</v>
      </c>
    </row>
    <row r="21" spans="2:18" ht="7.95" customHeight="1">
      <c r="B21" s="506"/>
      <c r="C21" s="506"/>
      <c r="D21" s="506"/>
      <c r="E21" s="506"/>
      <c r="F21" s="506"/>
      <c r="G21" s="506"/>
      <c r="H21" s="255"/>
      <c r="I21" s="255"/>
      <c r="J21" s="255"/>
      <c r="K21" s="507"/>
      <c r="L21" s="507"/>
      <c r="M21" s="507"/>
      <c r="N21" s="507"/>
      <c r="O21" s="507"/>
      <c r="P21" s="507"/>
      <c r="Q21" s="3"/>
    </row>
    <row r="22" spans="2:18" ht="3" customHeight="1">
      <c r="B22" s="247"/>
      <c r="C22" s="255"/>
      <c r="D22" s="255"/>
      <c r="E22" s="255"/>
      <c r="F22" s="255"/>
      <c r="G22" s="275"/>
      <c r="H22" s="255"/>
      <c r="I22" s="255"/>
      <c r="J22" s="255"/>
      <c r="K22" s="255"/>
      <c r="L22" s="276"/>
      <c r="M22" s="255"/>
      <c r="N22" s="239"/>
      <c r="O22" s="3"/>
      <c r="P22" s="3"/>
      <c r="Q22" s="3"/>
    </row>
    <row r="23" spans="2:18" ht="20.25" customHeight="1">
      <c r="B23" s="270" t="s">
        <v>177</v>
      </c>
      <c r="C23" s="278" t="s">
        <v>159</v>
      </c>
      <c r="D23" s="279" t="s">
        <v>6</v>
      </c>
      <c r="E23" s="278" t="s">
        <v>160</v>
      </c>
      <c r="F23" s="278" t="s">
        <v>104</v>
      </c>
      <c r="G23" s="280" t="s">
        <v>165</v>
      </c>
      <c r="H23" s="227"/>
      <c r="I23" s="227"/>
      <c r="J23" s="227"/>
      <c r="K23" s="270" t="s">
        <v>189</v>
      </c>
      <c r="L23" s="271" t="s">
        <v>159</v>
      </c>
      <c r="M23" s="273" t="s">
        <v>6</v>
      </c>
      <c r="N23" s="271" t="s">
        <v>160</v>
      </c>
      <c r="O23" s="271" t="s">
        <v>104</v>
      </c>
      <c r="P23" s="272" t="s">
        <v>174</v>
      </c>
      <c r="Q23" s="3"/>
    </row>
    <row r="24" spans="2:18" ht="20.25" customHeight="1">
      <c r="B24" s="436">
        <v>1</v>
      </c>
      <c r="C24" s="387" t="s">
        <v>406</v>
      </c>
      <c r="D24" s="409">
        <v>7</v>
      </c>
      <c r="E24" s="409" t="s">
        <v>389</v>
      </c>
      <c r="F24" s="409">
        <v>9</v>
      </c>
      <c r="G24" s="409">
        <v>1</v>
      </c>
      <c r="H24" s="281">
        <v>7.67</v>
      </c>
      <c r="I24" s="281"/>
      <c r="J24" s="227"/>
      <c r="K24" s="436">
        <v>1</v>
      </c>
      <c r="L24" s="384" t="s">
        <v>406</v>
      </c>
      <c r="M24" s="409">
        <v>0</v>
      </c>
      <c r="N24" s="409" t="s">
        <v>432</v>
      </c>
      <c r="O24" s="409">
        <v>8</v>
      </c>
      <c r="P24" s="410">
        <v>0.20599999999999999</v>
      </c>
      <c r="Q24" s="3"/>
      <c r="R24" s="274" t="s">
        <v>193</v>
      </c>
    </row>
    <row r="25" spans="2:18" ht="20.25" customHeight="1">
      <c r="B25" s="435">
        <v>1</v>
      </c>
      <c r="C25" s="384" t="s">
        <v>406</v>
      </c>
      <c r="D25" s="409">
        <v>10</v>
      </c>
      <c r="E25" s="409" t="s">
        <v>265</v>
      </c>
      <c r="F25" s="409">
        <v>5</v>
      </c>
      <c r="G25" s="409">
        <v>1</v>
      </c>
      <c r="H25" s="281">
        <v>9</v>
      </c>
      <c r="I25" s="281"/>
      <c r="J25" s="227"/>
      <c r="K25" s="435">
        <v>2</v>
      </c>
      <c r="L25" s="384" t="s">
        <v>0</v>
      </c>
      <c r="M25" s="409">
        <v>24</v>
      </c>
      <c r="N25" s="409" t="s">
        <v>411</v>
      </c>
      <c r="O25" s="409">
        <v>11</v>
      </c>
      <c r="P25" s="410">
        <v>0.27800000000000002</v>
      </c>
      <c r="Q25" s="3"/>
      <c r="R25" s="274"/>
    </row>
    <row r="26" spans="2:18" ht="20.25" customHeight="1">
      <c r="B26" s="435">
        <v>3</v>
      </c>
      <c r="C26" s="384"/>
      <c r="D26" s="409"/>
      <c r="E26" s="409"/>
      <c r="F26" s="409"/>
      <c r="G26" s="409"/>
      <c r="H26" s="281"/>
      <c r="I26" s="281"/>
      <c r="J26" s="227"/>
      <c r="K26" s="435">
        <v>3</v>
      </c>
      <c r="L26" s="384" t="s">
        <v>406</v>
      </c>
      <c r="M26" s="409">
        <v>10</v>
      </c>
      <c r="N26" s="409" t="s">
        <v>265</v>
      </c>
      <c r="O26" s="409">
        <v>5</v>
      </c>
      <c r="P26" s="410">
        <v>0.28000000000000003</v>
      </c>
      <c r="Q26" s="3"/>
      <c r="R26" s="274"/>
    </row>
    <row r="27" spans="2:18" ht="20.25" customHeight="1">
      <c r="B27" s="435">
        <v>4</v>
      </c>
      <c r="C27" s="384"/>
      <c r="D27" s="409"/>
      <c r="E27" s="409"/>
      <c r="F27" s="409"/>
      <c r="G27" s="409"/>
      <c r="H27" s="282"/>
      <c r="I27" s="282"/>
      <c r="J27" s="227"/>
      <c r="K27" s="435">
        <v>4</v>
      </c>
      <c r="L27" s="384" t="s">
        <v>406</v>
      </c>
      <c r="M27" s="349">
        <v>9</v>
      </c>
      <c r="N27" s="349" t="s">
        <v>413</v>
      </c>
      <c r="O27" s="349">
        <v>12</v>
      </c>
      <c r="P27" s="350">
        <v>0.34</v>
      </c>
      <c r="Q27" s="3"/>
      <c r="R27" s="274"/>
    </row>
    <row r="28" spans="2:18" ht="20.25" customHeight="1">
      <c r="B28" s="436">
        <v>5</v>
      </c>
      <c r="C28" s="387"/>
      <c r="D28" s="409"/>
      <c r="E28" s="409"/>
      <c r="F28" s="409"/>
      <c r="G28" s="409"/>
      <c r="H28" s="282"/>
      <c r="I28" s="282"/>
      <c r="J28" s="227"/>
      <c r="K28" s="436">
        <v>5</v>
      </c>
      <c r="L28" s="387" t="s">
        <v>406</v>
      </c>
      <c r="M28" s="409">
        <v>7</v>
      </c>
      <c r="N28" s="409" t="s">
        <v>389</v>
      </c>
      <c r="O28" s="409">
        <v>9</v>
      </c>
      <c r="P28" s="410">
        <v>0.39300000000000002</v>
      </c>
      <c r="Q28" s="3"/>
      <c r="R28" s="274"/>
    </row>
    <row r="29" spans="2:18" ht="20.25" customHeight="1">
      <c r="B29" s="435">
        <v>6</v>
      </c>
      <c r="C29" s="384"/>
      <c r="D29" s="409"/>
      <c r="E29" s="409"/>
      <c r="F29" s="409"/>
      <c r="G29" s="409"/>
      <c r="H29" s="281"/>
      <c r="I29" s="281"/>
      <c r="J29" s="227"/>
      <c r="K29" s="435">
        <v>6</v>
      </c>
      <c r="L29" s="387" t="s">
        <v>0</v>
      </c>
      <c r="M29" s="409">
        <v>23</v>
      </c>
      <c r="N29" s="409" t="s">
        <v>205</v>
      </c>
      <c r="O29" s="409">
        <v>10</v>
      </c>
      <c r="P29" s="410">
        <v>0.40400000000000003</v>
      </c>
      <c r="Q29" s="3"/>
      <c r="R29" s="274"/>
    </row>
    <row r="30" spans="2:18" ht="20.25" customHeight="1">
      <c r="B30" s="435">
        <v>7</v>
      </c>
      <c r="C30" s="384"/>
      <c r="D30" s="349"/>
      <c r="E30" s="349"/>
      <c r="F30" s="349"/>
      <c r="G30" s="349"/>
      <c r="H30" s="282"/>
      <c r="I30" s="282"/>
      <c r="J30" s="227"/>
      <c r="K30" s="435">
        <v>7</v>
      </c>
      <c r="L30" s="384"/>
      <c r="M30" s="409"/>
      <c r="N30" s="409"/>
      <c r="O30" s="409"/>
      <c r="P30" s="410"/>
      <c r="Q30" s="3"/>
      <c r="R30" s="274" t="s">
        <v>162</v>
      </c>
    </row>
    <row r="31" spans="2:18" ht="20.25" customHeight="1">
      <c r="B31" s="495"/>
      <c r="C31" s="495"/>
      <c r="D31" s="495"/>
      <c r="E31" s="495"/>
      <c r="F31" s="495"/>
      <c r="G31" s="495"/>
      <c r="H31" s="227"/>
      <c r="I31" s="227"/>
      <c r="J31" s="227"/>
      <c r="K31" s="505"/>
      <c r="L31" s="505"/>
      <c r="M31" s="505"/>
      <c r="N31" s="505"/>
      <c r="O31" s="505"/>
      <c r="P31" s="505"/>
      <c r="Q31" s="3"/>
    </row>
    <row r="32" spans="2:18" ht="3" customHeight="1">
      <c r="B32" s="247"/>
      <c r="C32" s="255"/>
      <c r="D32" s="255"/>
      <c r="E32" s="255"/>
      <c r="F32" s="255"/>
      <c r="G32" s="275"/>
      <c r="H32" s="255"/>
      <c r="I32" s="255"/>
      <c r="J32" s="255"/>
      <c r="K32" s="255"/>
      <c r="L32" s="276"/>
      <c r="M32" s="255"/>
      <c r="N32" s="239"/>
      <c r="O32" s="3"/>
      <c r="P32" s="3"/>
      <c r="Q32" s="3"/>
    </row>
    <row r="33" spans="2:18" ht="20.25" customHeight="1">
      <c r="B33" s="270" t="s">
        <v>182</v>
      </c>
      <c r="C33" s="271" t="s">
        <v>159</v>
      </c>
      <c r="D33" s="273" t="s">
        <v>6</v>
      </c>
      <c r="E33" s="271" t="s">
        <v>160</v>
      </c>
      <c r="F33" s="271" t="s">
        <v>104</v>
      </c>
      <c r="G33" s="272" t="s">
        <v>169</v>
      </c>
      <c r="H33" s="227"/>
      <c r="I33" s="227"/>
      <c r="J33" s="227"/>
      <c r="K33" s="270" t="s">
        <v>195</v>
      </c>
      <c r="L33" s="271" t="s">
        <v>159</v>
      </c>
      <c r="M33" s="273" t="s">
        <v>6</v>
      </c>
      <c r="N33" s="271" t="s">
        <v>160</v>
      </c>
      <c r="O33" s="271" t="s">
        <v>104</v>
      </c>
      <c r="P33" s="272" t="s">
        <v>171</v>
      </c>
      <c r="Q33" s="3"/>
    </row>
    <row r="34" spans="2:18" ht="20.25" customHeight="1">
      <c r="B34" s="436">
        <v>1</v>
      </c>
      <c r="C34" s="384" t="s">
        <v>406</v>
      </c>
      <c r="D34" s="409">
        <v>9</v>
      </c>
      <c r="E34" s="409" t="s">
        <v>413</v>
      </c>
      <c r="F34" s="409">
        <v>12</v>
      </c>
      <c r="G34" s="409">
        <v>34</v>
      </c>
      <c r="H34" s="227"/>
      <c r="I34" s="255"/>
      <c r="J34" s="227"/>
      <c r="K34" s="436">
        <v>1</v>
      </c>
      <c r="L34" s="384" t="s">
        <v>406</v>
      </c>
      <c r="M34" s="409">
        <v>10</v>
      </c>
      <c r="N34" s="409" t="s">
        <v>265</v>
      </c>
      <c r="O34" s="409">
        <v>5</v>
      </c>
      <c r="P34" s="413">
        <v>3.6</v>
      </c>
      <c r="Q34" s="3"/>
      <c r="R34" s="274" t="s">
        <v>162</v>
      </c>
    </row>
    <row r="35" spans="2:18" ht="20.25" customHeight="1">
      <c r="B35" s="435">
        <v>2</v>
      </c>
      <c r="C35" s="384" t="s">
        <v>406</v>
      </c>
      <c r="D35" s="409">
        <v>0</v>
      </c>
      <c r="E35" s="409" t="s">
        <v>432</v>
      </c>
      <c r="F35" s="409">
        <v>8</v>
      </c>
      <c r="G35" s="409">
        <v>30</v>
      </c>
      <c r="H35" s="227"/>
      <c r="I35" s="255"/>
      <c r="J35" s="227"/>
      <c r="K35" s="435">
        <v>2</v>
      </c>
      <c r="L35" s="387" t="s">
        <v>406</v>
      </c>
      <c r="M35" s="409">
        <v>0</v>
      </c>
      <c r="N35" s="409" t="s">
        <v>432</v>
      </c>
      <c r="O35" s="409">
        <v>8</v>
      </c>
      <c r="P35" s="413">
        <v>3.33</v>
      </c>
      <c r="Q35" s="3"/>
      <c r="R35" s="274"/>
    </row>
    <row r="36" spans="2:18" ht="20.25" customHeight="1">
      <c r="B36" s="435">
        <v>3</v>
      </c>
      <c r="C36" s="384" t="s">
        <v>0</v>
      </c>
      <c r="D36" s="349">
        <v>24</v>
      </c>
      <c r="E36" s="349" t="s">
        <v>411</v>
      </c>
      <c r="F36" s="349">
        <v>11</v>
      </c>
      <c r="G36" s="349">
        <v>27</v>
      </c>
      <c r="H36" s="227"/>
      <c r="I36" s="255"/>
      <c r="J36" s="227"/>
      <c r="K36" s="435">
        <v>3</v>
      </c>
      <c r="L36" s="384" t="s">
        <v>406</v>
      </c>
      <c r="M36" s="409">
        <v>9</v>
      </c>
      <c r="N36" s="409" t="s">
        <v>413</v>
      </c>
      <c r="O36" s="409">
        <v>12</v>
      </c>
      <c r="P36" s="413">
        <v>1.21</v>
      </c>
      <c r="Q36" s="3"/>
      <c r="R36" s="274"/>
    </row>
    <row r="37" spans="2:18" ht="20.25" customHeight="1">
      <c r="B37" s="435">
        <v>4</v>
      </c>
      <c r="C37" s="387" t="s">
        <v>0</v>
      </c>
      <c r="D37" s="409">
        <v>23</v>
      </c>
      <c r="E37" s="409" t="s">
        <v>205</v>
      </c>
      <c r="F37" s="409">
        <v>10</v>
      </c>
      <c r="G37" s="409">
        <v>21</v>
      </c>
      <c r="H37" s="227"/>
      <c r="I37" s="255"/>
      <c r="J37" s="227"/>
      <c r="K37" s="435">
        <v>4</v>
      </c>
      <c r="L37" s="384" t="s">
        <v>0</v>
      </c>
      <c r="M37" s="409">
        <v>24</v>
      </c>
      <c r="N37" s="409" t="s">
        <v>411</v>
      </c>
      <c r="O37" s="409">
        <v>11</v>
      </c>
      <c r="P37" s="413">
        <v>0.93</v>
      </c>
      <c r="Q37" s="3"/>
      <c r="R37" s="274"/>
    </row>
    <row r="38" spans="2:18" ht="20.25" customHeight="1">
      <c r="B38" s="436">
        <v>5</v>
      </c>
      <c r="C38" s="387" t="s">
        <v>406</v>
      </c>
      <c r="D38" s="409">
        <v>10</v>
      </c>
      <c r="E38" s="409" t="s">
        <v>265</v>
      </c>
      <c r="F38" s="409">
        <v>5</v>
      </c>
      <c r="G38" s="409">
        <v>18</v>
      </c>
      <c r="H38" s="227"/>
      <c r="I38" s="255"/>
      <c r="J38" s="227"/>
      <c r="K38" s="436">
        <v>5</v>
      </c>
      <c r="L38" s="384" t="s">
        <v>0</v>
      </c>
      <c r="M38" s="409">
        <v>23</v>
      </c>
      <c r="N38" s="409" t="s">
        <v>205</v>
      </c>
      <c r="O38" s="409">
        <v>10</v>
      </c>
      <c r="P38" s="413">
        <v>0.72</v>
      </c>
      <c r="Q38" s="3"/>
      <c r="R38" s="274"/>
    </row>
    <row r="39" spans="2:18" ht="20.25" customHeight="1">
      <c r="B39" s="435">
        <v>6</v>
      </c>
      <c r="C39" s="384" t="s">
        <v>406</v>
      </c>
      <c r="D39" s="409">
        <v>7</v>
      </c>
      <c r="E39" s="409" t="s">
        <v>389</v>
      </c>
      <c r="F39" s="409">
        <v>9</v>
      </c>
      <c r="G39" s="409">
        <v>6</v>
      </c>
      <c r="H39" s="227"/>
      <c r="I39" s="255"/>
      <c r="J39" s="227"/>
      <c r="K39" s="435">
        <v>6</v>
      </c>
      <c r="L39" s="387" t="s">
        <v>406</v>
      </c>
      <c r="M39" s="409">
        <v>7</v>
      </c>
      <c r="N39" s="409" t="s">
        <v>389</v>
      </c>
      <c r="O39" s="409">
        <v>9</v>
      </c>
      <c r="P39" s="413">
        <v>0.43</v>
      </c>
      <c r="Q39" s="3"/>
      <c r="R39" s="274"/>
    </row>
    <row r="40" spans="2:18" ht="20.25" customHeight="1">
      <c r="B40" s="435">
        <v>7</v>
      </c>
      <c r="C40" s="384"/>
      <c r="D40" s="409"/>
      <c r="E40" s="409"/>
      <c r="F40" s="409"/>
      <c r="G40" s="409"/>
      <c r="H40" s="227"/>
      <c r="I40" s="240"/>
      <c r="J40" s="227"/>
      <c r="K40" s="435">
        <v>7</v>
      </c>
      <c r="L40" s="384"/>
      <c r="M40" s="409"/>
      <c r="N40" s="409"/>
      <c r="O40" s="409"/>
      <c r="P40" s="413"/>
      <c r="Q40" s="3"/>
      <c r="R40" s="283" t="s">
        <v>193</v>
      </c>
    </row>
    <row r="41" spans="2:18" ht="20.25" customHeight="1">
      <c r="B41" s="508"/>
      <c r="C41" s="508"/>
      <c r="D41" s="508"/>
      <c r="E41" s="508"/>
      <c r="F41" s="508"/>
      <c r="G41" s="508"/>
      <c r="H41" s="255"/>
      <c r="I41" s="255"/>
      <c r="J41" s="255"/>
      <c r="K41" s="506"/>
      <c r="L41" s="506"/>
      <c r="M41" s="506"/>
      <c r="N41" s="506"/>
      <c r="O41" s="506"/>
      <c r="P41" s="506"/>
      <c r="Q41" s="3"/>
    </row>
    <row r="42" spans="2:18" ht="3" customHeight="1">
      <c r="B42" s="240"/>
      <c r="C42" s="284"/>
      <c r="D42" s="284"/>
      <c r="E42" s="284"/>
      <c r="F42" s="240"/>
      <c r="G42" s="258"/>
      <c r="H42" s="255"/>
      <c r="I42" s="255"/>
      <c r="J42" s="255"/>
      <c r="K42" s="255"/>
      <c r="L42" s="276"/>
      <c r="M42" s="255"/>
      <c r="N42" s="239"/>
      <c r="O42" s="3"/>
      <c r="P42" s="3"/>
      <c r="Q42" s="3"/>
    </row>
    <row r="43" spans="2:18" ht="20.25" customHeight="1">
      <c r="B43" s="270" t="s">
        <v>196</v>
      </c>
      <c r="C43" s="271" t="s">
        <v>159</v>
      </c>
      <c r="D43" s="273" t="s">
        <v>6</v>
      </c>
      <c r="E43" s="271" t="s">
        <v>160</v>
      </c>
      <c r="F43" s="271" t="s">
        <v>104</v>
      </c>
      <c r="G43" s="272" t="s">
        <v>166</v>
      </c>
      <c r="H43" s="232"/>
      <c r="I43" s="232"/>
      <c r="J43" s="232"/>
      <c r="K43" s="232"/>
      <c r="L43" s="232"/>
      <c r="M43" s="232"/>
      <c r="N43" s="232"/>
      <c r="O43" s="285"/>
      <c r="P43" s="3"/>
      <c r="Q43" s="3"/>
    </row>
    <row r="44" spans="2:18" ht="20.25" customHeight="1">
      <c r="B44" s="436">
        <v>1</v>
      </c>
      <c r="C44" s="384" t="s">
        <v>406</v>
      </c>
      <c r="D44" s="409">
        <v>9</v>
      </c>
      <c r="E44" s="409" t="s">
        <v>413</v>
      </c>
      <c r="F44" s="409">
        <v>12</v>
      </c>
      <c r="G44" s="413">
        <v>34.67</v>
      </c>
      <c r="H44" s="226"/>
      <c r="I44" s="226">
        <v>0</v>
      </c>
      <c r="J44" s="286">
        <v>5</v>
      </c>
      <c r="K44" s="287"/>
      <c r="L44" s="287"/>
      <c r="M44" s="287"/>
      <c r="N44" s="288"/>
      <c r="O44" s="287"/>
      <c r="P44" s="3"/>
      <c r="Q44" s="3"/>
    </row>
    <row r="45" spans="2:18" ht="20.25" customHeight="1">
      <c r="B45" s="435">
        <v>2</v>
      </c>
      <c r="C45" s="387" t="s">
        <v>0</v>
      </c>
      <c r="D45" s="409">
        <v>24</v>
      </c>
      <c r="E45" s="409" t="s">
        <v>411</v>
      </c>
      <c r="F45" s="409">
        <v>11</v>
      </c>
      <c r="G45" s="413">
        <v>33.67</v>
      </c>
      <c r="H45" s="289"/>
      <c r="I45" s="289">
        <v>0</v>
      </c>
      <c r="J45" s="290">
        <v>4.67</v>
      </c>
      <c r="K45" s="287"/>
      <c r="L45" s="287"/>
      <c r="M45" s="287"/>
      <c r="N45" s="288"/>
      <c r="O45" s="287"/>
      <c r="P45" s="3"/>
      <c r="Q45" s="3"/>
    </row>
    <row r="46" spans="2:18" ht="20.25" customHeight="1">
      <c r="B46" s="435">
        <v>3</v>
      </c>
      <c r="C46" s="384" t="s">
        <v>0</v>
      </c>
      <c r="D46" s="349">
        <v>23</v>
      </c>
      <c r="E46" s="349" t="s">
        <v>205</v>
      </c>
      <c r="F46" s="349">
        <v>10</v>
      </c>
      <c r="G46" s="352">
        <v>31.67</v>
      </c>
      <c r="H46" s="226"/>
      <c r="I46" s="226">
        <v>0</v>
      </c>
      <c r="J46" s="286">
        <v>4</v>
      </c>
      <c r="K46" s="287"/>
      <c r="L46" s="287"/>
      <c r="M46" s="287"/>
      <c r="N46" s="288"/>
      <c r="O46" s="287"/>
      <c r="P46" s="3"/>
      <c r="Q46" s="3"/>
    </row>
    <row r="47" spans="2:18" ht="20.25" customHeight="1">
      <c r="B47" s="435">
        <v>4</v>
      </c>
      <c r="C47" s="387" t="s">
        <v>406</v>
      </c>
      <c r="D47" s="409">
        <v>7</v>
      </c>
      <c r="E47" s="409" t="s">
        <v>389</v>
      </c>
      <c r="F47" s="409">
        <v>9</v>
      </c>
      <c r="G47" s="413">
        <v>16.670000000000002</v>
      </c>
      <c r="H47" s="291"/>
      <c r="I47" s="291"/>
      <c r="J47" s="292"/>
      <c r="K47" s="287"/>
      <c r="L47" s="287"/>
      <c r="M47" s="287"/>
      <c r="N47" s="288"/>
      <c r="O47" s="287"/>
      <c r="P47" s="3"/>
      <c r="Q47" s="3"/>
    </row>
    <row r="48" spans="2:18" ht="20.25" customHeight="1">
      <c r="B48" s="436">
        <v>4</v>
      </c>
      <c r="C48" s="384" t="s">
        <v>406</v>
      </c>
      <c r="D48" s="409">
        <v>0</v>
      </c>
      <c r="E48" s="409" t="s">
        <v>432</v>
      </c>
      <c r="F48" s="409">
        <v>8</v>
      </c>
      <c r="G48" s="413">
        <v>16.670000000000002</v>
      </c>
      <c r="H48" s="291"/>
      <c r="I48" s="291"/>
      <c r="J48" s="292"/>
      <c r="K48" s="287"/>
      <c r="L48" s="287"/>
      <c r="M48" s="287"/>
      <c r="N48" s="288"/>
      <c r="O48" s="287"/>
      <c r="P48" s="3"/>
      <c r="Q48" s="3"/>
    </row>
    <row r="49" spans="2:17" ht="20.25" customHeight="1">
      <c r="B49" s="435">
        <v>6</v>
      </c>
      <c r="C49" s="384" t="s">
        <v>406</v>
      </c>
      <c r="D49" s="409">
        <v>10</v>
      </c>
      <c r="E49" s="409" t="s">
        <v>265</v>
      </c>
      <c r="F49" s="409">
        <v>5</v>
      </c>
      <c r="G49" s="413">
        <v>15</v>
      </c>
      <c r="H49" s="291"/>
      <c r="I49" s="291">
        <v>0</v>
      </c>
      <c r="J49" s="292">
        <v>4</v>
      </c>
      <c r="K49" s="287"/>
      <c r="L49" s="287"/>
      <c r="M49" s="287"/>
      <c r="N49" s="288"/>
      <c r="O49" s="287"/>
      <c r="P49" s="3"/>
      <c r="Q49" s="3"/>
    </row>
    <row r="50" spans="2:17" ht="20.25" customHeight="1">
      <c r="B50" s="435">
        <v>7</v>
      </c>
      <c r="C50" s="384"/>
      <c r="D50" s="409"/>
      <c r="E50" s="409"/>
      <c r="F50" s="409"/>
      <c r="G50" s="413"/>
      <c r="H50" s="226"/>
      <c r="I50" s="226">
        <v>0</v>
      </c>
      <c r="J50" s="286">
        <v>4</v>
      </c>
      <c r="K50" s="287"/>
      <c r="L50" s="287"/>
      <c r="M50" s="287"/>
      <c r="N50" s="288"/>
      <c r="O50" s="287"/>
      <c r="P50" s="3"/>
      <c r="Q50" s="3"/>
    </row>
    <row r="51" spans="2:17">
      <c r="B51" s="502"/>
      <c r="C51" s="502"/>
      <c r="D51" s="502"/>
      <c r="E51" s="502"/>
      <c r="F51" s="502"/>
      <c r="G51" s="502"/>
      <c r="H51" s="293"/>
      <c r="I51" s="294"/>
      <c r="J51" s="294"/>
      <c r="K51" s="293"/>
      <c r="L51" s="295"/>
      <c r="M51" s="293"/>
      <c r="N51" s="296"/>
    </row>
  </sheetData>
  <mergeCells count="11">
    <mergeCell ref="B31:G31"/>
    <mergeCell ref="K31:P31"/>
    <mergeCell ref="B41:G41"/>
    <mergeCell ref="K41:P41"/>
    <mergeCell ref="B51:G51"/>
    <mergeCell ref="B1:P1"/>
    <mergeCell ref="B2:P2"/>
    <mergeCell ref="B11:G11"/>
    <mergeCell ref="K11:P11"/>
    <mergeCell ref="B21:G21"/>
    <mergeCell ref="K21:P21"/>
  </mergeCells>
  <phoneticPr fontId="37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Schedule</vt:lpstr>
      <vt:lpstr>Roster</vt:lpstr>
      <vt:lpstr>Standing</vt:lpstr>
      <vt:lpstr>Team Batting Stat</vt:lpstr>
      <vt:lpstr>Comb Batting Stat</vt:lpstr>
      <vt:lpstr>Batting Top 12</vt:lpstr>
      <vt:lpstr>Team Pitching Stat</vt:lpstr>
      <vt:lpstr>Comb Pitching Stat</vt:lpstr>
      <vt:lpstr>Pitching Top 5</vt:lpstr>
      <vt:lpstr>'Comb Batting Stat'!_FilterDatabase_0</vt:lpstr>
      <vt:lpstr>'Comb Pitching Stat'!_FilterDatabase_0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Kangmin Lee</dc:creator>
  <cp:lastModifiedBy>George Yoo</cp:lastModifiedBy>
  <cp:revision>0</cp:revision>
  <cp:lastPrinted>2015-08-30T04:15:57Z</cp:lastPrinted>
  <dcterms:created xsi:type="dcterms:W3CDTF">2015-04-18T23:51:51Z</dcterms:created>
  <dcterms:modified xsi:type="dcterms:W3CDTF">2021-08-16T03:38:32Z</dcterms:modified>
  <dc:language>en-US</dc:language>
</cp:coreProperties>
</file>